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6648" activeTab="0"/>
  </bookViews>
  <sheets>
    <sheet name="cop" sheetId="1" r:id="rId1"/>
    <sheet name="1" sheetId="2" r:id="rId2"/>
    <sheet name="2" sheetId="3" r:id="rId3"/>
    <sheet name="3" sheetId="4" r:id="rId4"/>
  </sheets>
  <definedNames>
    <definedName name="_xlnm.Print_Area" localSheetId="1">'1'!$B$2:$P$27</definedName>
    <definedName name="_xlnm.Print_Area" localSheetId="2">'2'!$B$2:$Q$47</definedName>
    <definedName name="_xlnm.Print_Area" localSheetId="3">'3'!$B$2:$H$53</definedName>
    <definedName name="_xlnm.Print_Area" localSheetId="0">'cop'!$B$4:$H$17</definedName>
    <definedName name="regioni" localSheetId="1">'1'!#REF!</definedName>
  </definedNames>
  <calcPr fullCalcOnLoad="1"/>
</workbook>
</file>

<file path=xl/sharedStrings.xml><?xml version="1.0" encoding="utf-8"?>
<sst xmlns="http://schemas.openxmlformats.org/spreadsheetml/2006/main" count="76" uniqueCount="62">
  <si>
    <t>Anno</t>
  </si>
  <si>
    <r>
      <t xml:space="preserve">Fonte: </t>
    </r>
    <r>
      <rPr>
        <sz val="8"/>
        <rFont val="Arial"/>
        <family val="2"/>
      </rPr>
      <t>elaborazioni Ismu su dati Istat</t>
    </r>
  </si>
  <si>
    <t>N°</t>
  </si>
  <si>
    <t>Var % annuale</t>
  </si>
  <si>
    <t>Totale</t>
  </si>
  <si>
    <t>Piemonte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</si>
  <si>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</si>
  <si>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</si>
  <si>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</si>
  <si>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</si>
  <si>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</si>
  <si>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</si>
  <si>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</si>
  <si>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</si>
  <si>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</si>
  <si>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</si>
  <si>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</si>
  <si>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</si>
  <si>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</si>
  <si>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</si>
  <si>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</si>
  <si>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</si>
  <si>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Var assoluta</t>
  </si>
  <si>
    <t>Cancellati per acquisizione di cittadinanza italiana</t>
  </si>
  <si>
    <t>Anni 2002 - 2016</t>
  </si>
  <si>
    <t>Cittadini Stranieri. Popolazione residente e bilancio demografico al 31 dicembre 2016</t>
  </si>
  <si>
    <t>Maschi</t>
  </si>
  <si>
    <t>Femmine</t>
  </si>
  <si>
    <t>Popolazione straniera residente al 1° gennaio</t>
  </si>
  <si>
    <t>Iscritti per nascita</t>
  </si>
  <si>
    <t>Iscritti da altri comuni</t>
  </si>
  <si>
    <t>Iscritti dall'estero</t>
  </si>
  <si>
    <t>Altri iscritti</t>
  </si>
  <si>
    <t>Totale iscritti</t>
  </si>
  <si>
    <t>Cancellati per morte</t>
  </si>
  <si>
    <t>Cancellati per altri comuni</t>
  </si>
  <si>
    <t>Cancellati per l'estero</t>
  </si>
  <si>
    <t>Acquisizioni di cittadinanza italiana</t>
  </si>
  <si>
    <t>Altri cancellati</t>
  </si>
  <si>
    <t>Totale cancellati</t>
  </si>
  <si>
    <t>Unità in più/meno dovute a variazioni territoriali</t>
  </si>
  <si>
    <t>Popolazione straniera residente al 31 dicembre</t>
  </si>
  <si>
    <t>Cittadini Stranieri</t>
  </si>
  <si>
    <t>Bilancio demografico</t>
  </si>
  <si>
    <r>
      <t xml:space="preserve">Bilancio demografico cittadini stranieri: acquisizione di cittadinanza Italiana
Anni 2002-2016
</t>
    </r>
    <r>
      <rPr>
        <b/>
        <sz val="11"/>
        <rFont val="Arial"/>
        <family val="2"/>
      </rPr>
      <t>Fonte: Istat</t>
    </r>
    <r>
      <rPr>
        <b/>
        <sz val="14"/>
        <rFont val="Arial"/>
        <family val="2"/>
      </rPr>
      <t xml:space="preserve">
</t>
    </r>
    <r>
      <rPr>
        <sz val="8"/>
        <rFont val="Arial"/>
        <family val="2"/>
      </rPr>
      <t>http://demo.istat.it</t>
    </r>
  </si>
  <si>
    <t>Var. % 2006-2016</t>
  </si>
  <si>
    <t>Popolazione residente e bilancio demografico al 31 dicembre degli anni 2013-2016</t>
  </si>
  <si>
    <t>Anno 2016</t>
  </si>
  <si>
    <t>Anno 2015</t>
  </si>
  <si>
    <t>Anno 2014</t>
  </si>
  <si>
    <t>Anno 2013</t>
  </si>
  <si>
    <t>% acquisizioni su tot cancellati</t>
  </si>
  <si>
    <t>Regione</t>
  </si>
  <si>
    <t>ITALIA</t>
  </si>
  <si>
    <t>% acquisizioni di cittadinanza per genere</t>
  </si>
  <si>
    <t xml:space="preserve">Cancellati per acquisizione Cittadinanza Italiana </t>
  </si>
  <si>
    <t>Totale Cancellati</t>
  </si>
  <si>
    <t>% acquisizioni cittadinanza su tot cancellati</t>
  </si>
  <si>
    <t>V. d'Aosta</t>
  </si>
  <si>
    <t>Trentino-A.A.</t>
  </si>
  <si>
    <t>Friuli-V.G.</t>
  </si>
  <si>
    <t>Distribuzione % acquisizioni per regione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</si>
</sst>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"/>
    <numFmt numFmtId="170" formatCode="0.000"/>
    <numFmt numFmtId="171" formatCode="0.0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 ;\-#,##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/m/yy"/>
    <numFmt numFmtId="188" formatCode="h\.mm\ AM/PM"/>
    <numFmt numFmtId="189" formatCode="h\.mm\.ss\ AM/PM"/>
    <numFmt numFmtId="190" formatCode="h\.mm"/>
    <numFmt numFmtId="191" formatCode="h\.mm\.ss"/>
    <numFmt numFmtId="192" formatCode="d/m/yy\ h\.mm"/>
    <numFmt numFmtId="193" formatCode="0.000%"/>
    <numFmt numFmtId="194" formatCode="0.0%"/>
    <numFmt numFmtId="195" formatCode="#,##0.000"/>
    <numFmt numFmtId="196" formatCode="0.00000"/>
    <numFmt numFmtId="197" formatCode="#,##0;[Red]#,##0"/>
    <numFmt numFmtId="198" formatCode="0.000000"/>
    <numFmt numFmtId="199" formatCode="0.0000000"/>
    <numFmt numFmtId="200" formatCode="_-* #,##0.0_-;\-* #,##0.0_-;_-* &quot;-&quot;??_-;_-@_-"/>
    <numFmt numFmtId="201" formatCode="&quot;Attivo&quot;;&quot;Attivo&quot;;&quot;Inattivo&quot;"/>
    <numFmt numFmtId="202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10.25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sz val="7.25"/>
      <color indexed="8"/>
      <name val="Arial"/>
      <family val="0"/>
    </font>
    <font>
      <b/>
      <sz val="11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171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/>
    </xf>
    <xf numFmtId="171" fontId="3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71" fontId="3" fillId="0" borderId="13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Alignment="1">
      <alignment/>
    </xf>
    <xf numFmtId="0" fontId="29" fillId="24" borderId="0" xfId="0" applyFont="1" applyFill="1" applyAlignment="1">
      <alignment wrapText="1"/>
    </xf>
    <xf numFmtId="171" fontId="30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3" fontId="30" fillId="22" borderId="0" xfId="0" applyNumberFormat="1" applyFont="1" applyFill="1" applyAlignment="1">
      <alignment/>
    </xf>
    <xf numFmtId="3" fontId="29" fillId="22" borderId="0" xfId="0" applyNumberFormat="1" applyFont="1" applyFill="1" applyAlignment="1">
      <alignment/>
    </xf>
    <xf numFmtId="0" fontId="29" fillId="22" borderId="0" xfId="0" applyFont="1" applyFill="1" applyAlignment="1">
      <alignment/>
    </xf>
    <xf numFmtId="0" fontId="29" fillId="0" borderId="13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/>
    </xf>
    <xf numFmtId="15" fontId="29" fillId="0" borderId="18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4" xfId="0" applyFont="1" applyBorder="1" applyAlignment="1">
      <alignment horizontal="center" wrapText="1"/>
    </xf>
    <xf numFmtId="3" fontId="30" fillId="0" borderId="10" xfId="0" applyNumberFormat="1" applyFont="1" applyBorder="1" applyAlignment="1">
      <alignment wrapText="1"/>
    </xf>
    <xf numFmtId="3" fontId="29" fillId="22" borderId="10" xfId="0" applyNumberFormat="1" applyFont="1" applyFill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5" xfId="0" applyNumberFormat="1" applyFont="1" applyBorder="1" applyAlignment="1">
      <alignment wrapText="1"/>
    </xf>
    <xf numFmtId="3" fontId="30" fillId="0" borderId="20" xfId="0" applyNumberFormat="1" applyFont="1" applyBorder="1" applyAlignment="1">
      <alignment wrapText="1"/>
    </xf>
    <xf numFmtId="3" fontId="30" fillId="0" borderId="21" xfId="0" applyNumberFormat="1" applyFont="1" applyBorder="1" applyAlignment="1">
      <alignment wrapText="1"/>
    </xf>
    <xf numFmtId="3" fontId="30" fillId="0" borderId="12" xfId="0" applyNumberFormat="1" applyFont="1" applyBorder="1" applyAlignment="1">
      <alignment wrapText="1"/>
    </xf>
    <xf numFmtId="3" fontId="30" fillId="0" borderId="22" xfId="0" applyNumberFormat="1" applyFont="1" applyBorder="1" applyAlignment="1">
      <alignment wrapText="1"/>
    </xf>
    <xf numFmtId="3" fontId="29" fillId="22" borderId="12" xfId="0" applyNumberFormat="1" applyFont="1" applyFill="1" applyBorder="1" applyAlignment="1">
      <alignment wrapText="1"/>
    </xf>
    <xf numFmtId="3" fontId="29" fillId="22" borderId="22" xfId="0" applyNumberFormat="1" applyFont="1" applyFill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3" fontId="29" fillId="22" borderId="10" xfId="0" applyNumberFormat="1" applyFont="1" applyFill="1" applyBorder="1" applyAlignment="1">
      <alignment wrapText="1"/>
    </xf>
    <xf numFmtId="3" fontId="29" fillId="22" borderId="22" xfId="0" applyNumberFormat="1" applyFont="1" applyFill="1" applyBorder="1" applyAlignment="1">
      <alignment wrapText="1"/>
    </xf>
    <xf numFmtId="0" fontId="30" fillId="0" borderId="15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2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71" fontId="4" fillId="0" borderId="10" xfId="0" applyNumberFormat="1" applyFont="1" applyBorder="1" applyAlignment="1">
      <alignment/>
    </xf>
    <xf numFmtId="171" fontId="31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171" fontId="4" fillId="0" borderId="12" xfId="0" applyNumberFormat="1" applyFont="1" applyBorder="1" applyAlignment="1">
      <alignment/>
    </xf>
    <xf numFmtId="171" fontId="3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/>
    </xf>
    <xf numFmtId="171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2 2" xfId="48"/>
    <cellStyle name="Migliaia 3" xfId="49"/>
    <cellStyle name="Migliaia 3 2" xfId="50"/>
    <cellStyle name="Neutrale" xfId="51"/>
    <cellStyle name="Normale 2" xfId="52"/>
    <cellStyle name="Normale 2 2" xfId="53"/>
    <cellStyle name="Normale 2 3" xfId="54"/>
    <cellStyle name="Normale 3" xfId="55"/>
    <cellStyle name="Normale 3 2" xfId="56"/>
    <cellStyle name="Normale 3 3" xfId="57"/>
    <cellStyle name="Normale 3_Cittadinanza 2015 NEW" xfId="58"/>
    <cellStyle name="Normale 4" xfId="59"/>
    <cellStyle name="Normale 5" xfId="60"/>
    <cellStyle name="Nota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677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1!$B$6:$B$20</c:f>
              <c:numCache/>
            </c:numRef>
          </c:cat>
          <c:val>
            <c:numRef>
              <c:f>1!$C$6:$C$20</c:f>
              <c:numCache/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  <c:majorUnit val="2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95"/>
          <c:w val="0.904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2!$B$30</c:f>
              <c:strCache>
                <c:ptCount val="1"/>
                <c:pt idx="0">
                  <c:v>Acquisizioni di cittadinanza italiana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2!$C$29:$F$29</c:f>
              <c:numCache/>
            </c:numRef>
          </c:cat>
          <c:val>
            <c:numRef>
              <c:f>2!$C$30:$F$30</c:f>
              <c:numCache/>
            </c:numRef>
          </c:val>
          <c:smooth val="0"/>
        </c:ser>
        <c:ser>
          <c:idx val="1"/>
          <c:order val="1"/>
          <c:tx>
            <c:strRef>
              <c:f>2!$B$31</c:f>
              <c:strCache>
                <c:ptCount val="1"/>
                <c:pt idx="0">
                  <c:v>Iscritti dall'estero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2!$C$29:$F$29</c:f>
              <c:numCache/>
            </c:numRef>
          </c:cat>
          <c:val>
            <c:numRef>
              <c:f>2!$C$31:$F$31</c:f>
              <c:numCache/>
            </c:numRef>
          </c:val>
          <c:smooth val="0"/>
        </c:ser>
        <c:marker val="1"/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"/>
          <c:y val="0.0335"/>
          <c:w val="0.4497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Cancellati per acquisizione cittadinanza Italiana per regione. Anno 2016 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"/>
          <c:w val="0.976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3!$C$3</c:f>
              <c:strCache>
                <c:ptCount val="1"/>
                <c:pt idx="0">
                  <c:v>Cancellati per acquisizione Cittadinanza Italiana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3!$B$4:$B$23</c:f>
              <c:strCache/>
            </c:strRef>
          </c:cat>
          <c:val>
            <c:numRef>
              <c:f>3!$C$4:$C$23</c:f>
              <c:numCache/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76200</xdr:rowOff>
    </xdr:from>
    <xdr:to>
      <xdr:col>15</xdr:col>
      <xdr:colOff>314325</xdr:colOff>
      <xdr:row>26</xdr:row>
      <xdr:rowOff>114300</xdr:rowOff>
    </xdr:to>
    <xdr:graphicFrame>
      <xdr:nvGraphicFramePr>
        <xdr:cNvPr id="1" name="Grafico 1"/>
        <xdr:cNvGraphicFramePr/>
      </xdr:nvGraphicFramePr>
      <xdr:xfrm>
        <a:off x="2952750" y="685800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133350</xdr:rowOff>
    </xdr:from>
    <xdr:to>
      <xdr:col>8</xdr:col>
      <xdr:colOff>523875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14325" y="3676650"/>
        <a:ext cx="60674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47625</xdr:rowOff>
    </xdr:from>
    <xdr:to>
      <xdr:col>7</xdr:col>
      <xdr:colOff>590550</xdr:colOff>
      <xdr:row>51</xdr:row>
      <xdr:rowOff>66675</xdr:rowOff>
    </xdr:to>
    <xdr:graphicFrame>
      <xdr:nvGraphicFramePr>
        <xdr:cNvPr id="1" name="Grafico 2"/>
        <xdr:cNvGraphicFramePr/>
      </xdr:nvGraphicFramePr>
      <xdr:xfrm>
        <a:off x="628650" y="4314825"/>
        <a:ext cx="7038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8" max="8" width="3.7109375" style="0" customWidth="1"/>
  </cols>
  <sheetData>
    <row r="5" spans="2:8" ht="12.75">
      <c r="B5" s="85" t="s">
        <v>44</v>
      </c>
      <c r="C5" s="86"/>
      <c r="D5" s="86"/>
      <c r="E5" s="86"/>
      <c r="F5" s="86"/>
      <c r="G5" s="86"/>
      <c r="H5" s="86"/>
    </row>
    <row r="6" spans="2:8" ht="12.75">
      <c r="B6" s="87"/>
      <c r="C6" s="87"/>
      <c r="D6" s="87"/>
      <c r="E6" s="87"/>
      <c r="F6" s="87"/>
      <c r="G6" s="87"/>
      <c r="H6" s="87"/>
    </row>
    <row r="7" spans="2:8" ht="12.75">
      <c r="B7" s="87"/>
      <c r="C7" s="87"/>
      <c r="D7" s="87"/>
      <c r="E7" s="87"/>
      <c r="F7" s="87"/>
      <c r="G7" s="87"/>
      <c r="H7" s="87"/>
    </row>
    <row r="8" spans="2:8" ht="12.75">
      <c r="B8" s="87"/>
      <c r="C8" s="87"/>
      <c r="D8" s="87"/>
      <c r="E8" s="87"/>
      <c r="F8" s="87"/>
      <c r="G8" s="87"/>
      <c r="H8" s="87"/>
    </row>
    <row r="9" spans="2:8" ht="12.75">
      <c r="B9" s="87"/>
      <c r="C9" s="87"/>
      <c r="D9" s="87"/>
      <c r="E9" s="87"/>
      <c r="F9" s="87"/>
      <c r="G9" s="87"/>
      <c r="H9" s="87"/>
    </row>
    <row r="10" spans="2:8" ht="12.75">
      <c r="B10" s="87"/>
      <c r="C10" s="87"/>
      <c r="D10" s="87"/>
      <c r="E10" s="87"/>
      <c r="F10" s="87"/>
      <c r="G10" s="87"/>
      <c r="H10" s="87"/>
    </row>
    <row r="11" spans="2:8" ht="12.75">
      <c r="B11" s="87"/>
      <c r="C11" s="87"/>
      <c r="D11" s="87"/>
      <c r="E11" s="87"/>
      <c r="F11" s="87"/>
      <c r="G11" s="87"/>
      <c r="H11" s="87"/>
    </row>
    <row r="12" spans="2:8" ht="12.75">
      <c r="B12" s="87"/>
      <c r="C12" s="87"/>
      <c r="D12" s="87"/>
      <c r="E12" s="87"/>
      <c r="F12" s="87"/>
      <c r="G12" s="87"/>
      <c r="H12" s="87"/>
    </row>
    <row r="13" spans="2:8" ht="12.75">
      <c r="B13" s="87"/>
      <c r="C13" s="87"/>
      <c r="D13" s="87"/>
      <c r="E13" s="87"/>
      <c r="F13" s="87"/>
      <c r="G13" s="87"/>
      <c r="H13" s="87"/>
    </row>
    <row r="14" spans="2:8" ht="12.75">
      <c r="B14" s="87"/>
      <c r="C14" s="87"/>
      <c r="D14" s="87"/>
      <c r="E14" s="87"/>
      <c r="F14" s="87"/>
      <c r="G14" s="87"/>
      <c r="H14" s="87"/>
    </row>
    <row r="15" spans="2:8" ht="12.75">
      <c r="B15" s="87"/>
      <c r="C15" s="87"/>
      <c r="D15" s="87"/>
      <c r="E15" s="87"/>
      <c r="F15" s="87"/>
      <c r="G15" s="87"/>
      <c r="H15" s="87"/>
    </row>
    <row r="16" spans="2:8" ht="12.75">
      <c r="B16" s="88"/>
      <c r="C16" s="88"/>
      <c r="D16" s="88"/>
      <c r="E16" s="88"/>
      <c r="F16" s="88"/>
      <c r="G16" s="88"/>
      <c r="H16" s="88"/>
    </row>
  </sheetData>
  <sheetProtection/>
  <mergeCells count="1">
    <mergeCell ref="B5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9.8515625" style="0" customWidth="1"/>
    <col min="4" max="4" width="9.421875" style="0" customWidth="1"/>
    <col min="6" max="6" width="9.421875" style="0" customWidth="1"/>
    <col min="7" max="7" width="3.7109375" style="0" customWidth="1"/>
    <col min="8" max="8" width="14.57421875" style="0" customWidth="1"/>
    <col min="9" max="9" width="8.7109375" style="0" customWidth="1"/>
    <col min="10" max="10" width="10.140625" style="0" customWidth="1"/>
    <col min="11" max="12" width="9.28125" style="0" customWidth="1"/>
    <col min="13" max="13" width="8.7109375" style="0" customWidth="1"/>
    <col min="14" max="14" width="4.140625" style="0" customWidth="1"/>
    <col min="15" max="15" width="8.28125" style="0" customWidth="1"/>
    <col min="17" max="17" width="8.28125" style="0" customWidth="1"/>
  </cols>
  <sheetData>
    <row r="1" ht="22.5" customHeight="1"/>
    <row r="2" spans="2:11" s="12" customFormat="1" ht="12.75">
      <c r="B2" s="10" t="s">
        <v>43</v>
      </c>
      <c r="C2" s="14"/>
      <c r="D2" s="14"/>
      <c r="H2" s="15"/>
      <c r="I2" s="15"/>
      <c r="J2" s="15"/>
      <c r="K2" s="15"/>
    </row>
    <row r="3" spans="2:4" ht="12.75">
      <c r="B3" s="10" t="s">
        <v>23</v>
      </c>
      <c r="C3" s="10"/>
      <c r="D3" s="10"/>
    </row>
    <row r="4" spans="2:4" ht="12.75">
      <c r="B4" s="10" t="s">
        <v>24</v>
      </c>
      <c r="C4" s="10"/>
      <c r="D4" s="10"/>
    </row>
    <row r="5" spans="2:5" ht="29.25" customHeight="1">
      <c r="B5" s="20" t="s">
        <v>0</v>
      </c>
      <c r="C5" s="20" t="s">
        <v>2</v>
      </c>
      <c r="D5" s="20" t="s">
        <v>3</v>
      </c>
      <c r="E5" s="20" t="s">
        <v>22</v>
      </c>
    </row>
    <row r="6" spans="2:5" ht="12.75">
      <c r="B6" s="3">
        <v>2002</v>
      </c>
      <c r="C6" s="1">
        <v>12267</v>
      </c>
      <c r="D6" s="17"/>
      <c r="E6" s="21"/>
    </row>
    <row r="7" spans="2:5" ht="12.75">
      <c r="B7" s="3">
        <v>2003</v>
      </c>
      <c r="C7" s="1">
        <v>17205</v>
      </c>
      <c r="D7" s="2">
        <f aca="true" t="shared" si="0" ref="D7:D16">+((C7/C6)-1)*100</f>
        <v>40.254340914649056</v>
      </c>
      <c r="E7" s="1">
        <f aca="true" t="shared" si="1" ref="E7:E19">+C7-C6</f>
        <v>4938</v>
      </c>
    </row>
    <row r="8" spans="2:5" ht="12.75">
      <c r="B8" s="3">
        <v>2004</v>
      </c>
      <c r="C8" s="1">
        <v>19140</v>
      </c>
      <c r="D8" s="2">
        <f t="shared" si="0"/>
        <v>11.246730601569311</v>
      </c>
      <c r="E8" s="1">
        <f t="shared" si="1"/>
        <v>1935</v>
      </c>
    </row>
    <row r="9" spans="2:5" ht="12.75">
      <c r="B9" s="3">
        <v>2005</v>
      </c>
      <c r="C9" s="1">
        <v>28659</v>
      </c>
      <c r="D9" s="2">
        <f t="shared" si="0"/>
        <v>49.733542319749226</v>
      </c>
      <c r="E9" s="1">
        <f t="shared" si="1"/>
        <v>9519</v>
      </c>
    </row>
    <row r="10" spans="2:5" ht="12.75">
      <c r="B10" s="3">
        <v>2006</v>
      </c>
      <c r="C10" s="1">
        <v>35266</v>
      </c>
      <c r="D10" s="2">
        <f t="shared" si="0"/>
        <v>23.05383998045989</v>
      </c>
      <c r="E10" s="1">
        <f t="shared" si="1"/>
        <v>6607</v>
      </c>
    </row>
    <row r="11" spans="2:5" ht="12.75">
      <c r="B11" s="3">
        <v>2007</v>
      </c>
      <c r="C11" s="1">
        <v>45485</v>
      </c>
      <c r="D11" s="2">
        <f t="shared" si="0"/>
        <v>28.976918278228325</v>
      </c>
      <c r="E11" s="1">
        <f t="shared" si="1"/>
        <v>10219</v>
      </c>
    </row>
    <row r="12" spans="2:5" ht="12.75">
      <c r="B12" s="3">
        <v>2008</v>
      </c>
      <c r="C12" s="1">
        <v>53696</v>
      </c>
      <c r="D12" s="2">
        <f t="shared" si="0"/>
        <v>18.052105089589965</v>
      </c>
      <c r="E12" s="1">
        <f t="shared" si="1"/>
        <v>8211</v>
      </c>
    </row>
    <row r="13" spans="2:5" ht="12.75">
      <c r="B13" s="3">
        <v>2009</v>
      </c>
      <c r="C13" s="1">
        <v>59369</v>
      </c>
      <c r="D13" s="2">
        <f t="shared" si="0"/>
        <v>10.565032777115624</v>
      </c>
      <c r="E13" s="1">
        <f t="shared" si="1"/>
        <v>5673</v>
      </c>
    </row>
    <row r="14" spans="2:5" ht="12.75">
      <c r="B14" s="3">
        <v>2010</v>
      </c>
      <c r="C14" s="1">
        <v>65938</v>
      </c>
      <c r="D14" s="2">
        <f t="shared" si="0"/>
        <v>11.064697064124385</v>
      </c>
      <c r="E14" s="1">
        <f t="shared" si="1"/>
        <v>6569</v>
      </c>
    </row>
    <row r="15" spans="2:5" ht="12.75">
      <c r="B15" s="9">
        <v>2011</v>
      </c>
      <c r="C15" s="1">
        <v>56148</v>
      </c>
      <c r="D15" s="2">
        <f t="shared" si="0"/>
        <v>-14.847280778913529</v>
      </c>
      <c r="E15" s="1">
        <f t="shared" si="1"/>
        <v>-9790</v>
      </c>
    </row>
    <row r="16" spans="2:5" ht="12.75">
      <c r="B16" s="9">
        <v>2012</v>
      </c>
      <c r="C16" s="1">
        <v>65383</v>
      </c>
      <c r="D16" s="2">
        <f t="shared" si="0"/>
        <v>16.44760276412338</v>
      </c>
      <c r="E16" s="1">
        <f t="shared" si="1"/>
        <v>9235</v>
      </c>
    </row>
    <row r="17" spans="2:5" ht="12.75">
      <c r="B17" s="9">
        <v>2013</v>
      </c>
      <c r="C17" s="1">
        <v>100712</v>
      </c>
      <c r="D17" s="2">
        <f>+((C17/C16)-1)*100</f>
        <v>54.03392319104354</v>
      </c>
      <c r="E17" s="1">
        <f t="shared" si="1"/>
        <v>35329</v>
      </c>
    </row>
    <row r="18" spans="2:5" ht="12.75">
      <c r="B18" s="9">
        <v>2014</v>
      </c>
      <c r="C18" s="19">
        <v>129887</v>
      </c>
      <c r="D18" s="2">
        <f>+((C18/C17)-1)*100</f>
        <v>28.968742553022487</v>
      </c>
      <c r="E18" s="1">
        <f t="shared" si="1"/>
        <v>29175</v>
      </c>
    </row>
    <row r="19" spans="2:5" ht="12.75">
      <c r="B19" s="9">
        <v>2015</v>
      </c>
      <c r="C19" s="19">
        <v>178035</v>
      </c>
      <c r="D19" s="2">
        <f>+((C19/C18)-1)*100</f>
        <v>37.06914471810112</v>
      </c>
      <c r="E19" s="1">
        <f t="shared" si="1"/>
        <v>48148</v>
      </c>
    </row>
    <row r="20" spans="2:5" ht="12.75">
      <c r="B20" s="23">
        <v>2016</v>
      </c>
      <c r="C20" s="19">
        <v>201591</v>
      </c>
      <c r="D20" s="2">
        <f>+((C20/C19)-1)*100</f>
        <v>13.231106243154445</v>
      </c>
      <c r="E20" s="1">
        <f>+C20-C19</f>
        <v>23556</v>
      </c>
    </row>
    <row r="21" spans="2:5" ht="3" customHeight="1">
      <c r="B21" s="11"/>
      <c r="C21" s="12"/>
      <c r="D21" s="18"/>
      <c r="E21" s="18"/>
    </row>
    <row r="22" spans="2:5" ht="12.75">
      <c r="B22" s="4" t="s">
        <v>45</v>
      </c>
      <c r="C22" s="16"/>
      <c r="D22" s="5">
        <f>+((C20/C10)-1)*100</f>
        <v>471.62989848579366</v>
      </c>
      <c r="E22" s="22"/>
    </row>
    <row r="23" ht="12.75">
      <c r="B23" s="6" t="s">
        <v>1</v>
      </c>
    </row>
    <row r="25" ht="17.25">
      <c r="B25" s="8"/>
    </row>
    <row r="26" spans="2:3" ht="17.25">
      <c r="B26" s="8"/>
      <c r="C26" s="13"/>
    </row>
    <row r="27" ht="17.25">
      <c r="B27" s="8"/>
    </row>
    <row r="28" spans="2:4" ht="12.75">
      <c r="B28" s="7"/>
      <c r="C28" s="7"/>
      <c r="D28" s="7"/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7"/>
  <sheetViews>
    <sheetView zoomScalePageLayoutView="0" workbookViewId="0" topLeftCell="A7">
      <selection activeCell="B47" sqref="B47"/>
    </sheetView>
  </sheetViews>
  <sheetFormatPr defaultColWidth="9.140625" defaultRowHeight="12.75"/>
  <cols>
    <col min="1" max="1" width="4.57421875" style="26" customWidth="1"/>
    <col min="2" max="2" width="38.00390625" style="26" customWidth="1"/>
    <col min="3" max="5" width="8.8515625" style="26" customWidth="1"/>
    <col min="6" max="6" width="1.421875" style="26" customWidth="1"/>
    <col min="7" max="7" width="8.57421875" style="26" customWidth="1"/>
    <col min="8" max="8" width="8.7109375" style="26" customWidth="1"/>
    <col min="9" max="9" width="8.57421875" style="26" customWidth="1"/>
    <col min="10" max="10" width="1.57421875" style="26" customWidth="1"/>
    <col min="11" max="13" width="8.8515625" style="26" customWidth="1"/>
    <col min="14" max="14" width="1.421875" style="26" customWidth="1"/>
    <col min="15" max="16" width="8.8515625" style="26" customWidth="1"/>
    <col min="17" max="17" width="9.28125" style="26" customWidth="1"/>
    <col min="18" max="16384" width="9.140625" style="26" customWidth="1"/>
  </cols>
  <sheetData>
    <row r="2" ht="12">
      <c r="B2" s="27" t="s">
        <v>42</v>
      </c>
    </row>
    <row r="3" ht="12">
      <c r="B3" s="27" t="s">
        <v>46</v>
      </c>
    </row>
    <row r="4" spans="2:17" ht="12">
      <c r="B4" s="89" t="s">
        <v>43</v>
      </c>
      <c r="C4" s="39"/>
      <c r="D4" s="40" t="s">
        <v>47</v>
      </c>
      <c r="E4" s="41"/>
      <c r="G4" s="39"/>
      <c r="H4" s="42" t="s">
        <v>48</v>
      </c>
      <c r="I4" s="41"/>
      <c r="K4" s="39"/>
      <c r="L4" s="42" t="s">
        <v>49</v>
      </c>
      <c r="M4" s="41"/>
      <c r="O4" s="39"/>
      <c r="P4" s="42" t="s">
        <v>50</v>
      </c>
      <c r="Q4" s="41"/>
    </row>
    <row r="5" spans="2:17" ht="12.75" customHeight="1">
      <c r="B5" s="90"/>
      <c r="C5" s="43" t="s">
        <v>26</v>
      </c>
      <c r="D5" s="43" t="s">
        <v>27</v>
      </c>
      <c r="E5" s="38" t="s">
        <v>4</v>
      </c>
      <c r="F5" s="33"/>
      <c r="G5" s="37" t="s">
        <v>26</v>
      </c>
      <c r="H5" s="43" t="s">
        <v>27</v>
      </c>
      <c r="I5" s="38" t="s">
        <v>4</v>
      </c>
      <c r="J5" s="33"/>
      <c r="K5" s="37" t="s">
        <v>26</v>
      </c>
      <c r="L5" s="43" t="s">
        <v>27</v>
      </c>
      <c r="M5" s="38" t="s">
        <v>4</v>
      </c>
      <c r="N5" s="33"/>
      <c r="O5" s="37" t="s">
        <v>26</v>
      </c>
      <c r="P5" s="43" t="s">
        <v>27</v>
      </c>
      <c r="Q5" s="43" t="s">
        <v>4</v>
      </c>
    </row>
    <row r="6" spans="2:17" ht="12.75" customHeight="1">
      <c r="B6" s="58" t="s">
        <v>28</v>
      </c>
      <c r="C6" s="44">
        <v>2381487</v>
      </c>
      <c r="D6" s="47">
        <v>2644666</v>
      </c>
      <c r="E6" s="49">
        <v>5026153</v>
      </c>
      <c r="F6" s="30"/>
      <c r="G6" s="48">
        <v>2372796</v>
      </c>
      <c r="H6" s="47">
        <v>2641641</v>
      </c>
      <c r="I6" s="49">
        <v>5014437</v>
      </c>
      <c r="J6" s="30"/>
      <c r="K6" s="48">
        <v>2330488</v>
      </c>
      <c r="L6" s="47">
        <v>2591597</v>
      </c>
      <c r="M6" s="49">
        <v>4922085</v>
      </c>
      <c r="O6" s="48">
        <v>2059753</v>
      </c>
      <c r="P6" s="47">
        <v>2327968</v>
      </c>
      <c r="Q6" s="47">
        <v>4387721</v>
      </c>
    </row>
    <row r="7" spans="2:17" ht="12.75" customHeight="1">
      <c r="B7" s="59" t="s">
        <v>29</v>
      </c>
      <c r="C7" s="44">
        <v>35915</v>
      </c>
      <c r="D7" s="44">
        <v>33464</v>
      </c>
      <c r="E7" s="51">
        <v>69379</v>
      </c>
      <c r="F7" s="30"/>
      <c r="G7" s="50">
        <v>37112</v>
      </c>
      <c r="H7" s="44">
        <v>34984</v>
      </c>
      <c r="I7" s="51">
        <v>72096</v>
      </c>
      <c r="J7" s="30"/>
      <c r="K7" s="50">
        <v>38664</v>
      </c>
      <c r="L7" s="44">
        <v>36403</v>
      </c>
      <c r="M7" s="51">
        <v>75067</v>
      </c>
      <c r="O7" s="50">
        <v>39965</v>
      </c>
      <c r="P7" s="44">
        <v>37740</v>
      </c>
      <c r="Q7" s="44">
        <v>77705</v>
      </c>
    </row>
    <row r="8" spans="2:17" ht="12.75" customHeight="1">
      <c r="B8" s="59" t="s">
        <v>30</v>
      </c>
      <c r="C8" s="44">
        <v>108808</v>
      </c>
      <c r="D8" s="44">
        <v>121563</v>
      </c>
      <c r="E8" s="51">
        <v>230371</v>
      </c>
      <c r="F8" s="30"/>
      <c r="G8" s="50">
        <v>108069</v>
      </c>
      <c r="H8" s="44">
        <v>124630</v>
      </c>
      <c r="I8" s="51">
        <v>232699</v>
      </c>
      <c r="J8" s="30"/>
      <c r="K8" s="50">
        <v>110653</v>
      </c>
      <c r="L8" s="44">
        <v>130054</v>
      </c>
      <c r="M8" s="51">
        <v>240707</v>
      </c>
      <c r="O8" s="50">
        <v>116917</v>
      </c>
      <c r="P8" s="44">
        <v>136174</v>
      </c>
      <c r="Q8" s="44">
        <v>253091</v>
      </c>
    </row>
    <row r="9" spans="2:17" ht="12.75" customHeight="1">
      <c r="B9" s="59" t="s">
        <v>31</v>
      </c>
      <c r="C9" s="44">
        <v>147348</v>
      </c>
      <c r="D9" s="44">
        <v>115581</v>
      </c>
      <c r="E9" s="51">
        <v>262929</v>
      </c>
      <c r="F9" s="30"/>
      <c r="G9" s="50">
        <v>133916</v>
      </c>
      <c r="H9" s="44">
        <v>116110</v>
      </c>
      <c r="I9" s="51">
        <v>250026</v>
      </c>
      <c r="J9" s="30"/>
      <c r="K9" s="50">
        <v>122887</v>
      </c>
      <c r="L9" s="44">
        <v>125473</v>
      </c>
      <c r="M9" s="51">
        <v>248360</v>
      </c>
      <c r="O9" s="50">
        <v>132401</v>
      </c>
      <c r="P9" s="44">
        <v>146620</v>
      </c>
      <c r="Q9" s="44">
        <v>279021</v>
      </c>
    </row>
    <row r="10" spans="2:17" ht="12.75" customHeight="1">
      <c r="B10" s="59" t="s">
        <v>32</v>
      </c>
      <c r="C10" s="44">
        <v>35620</v>
      </c>
      <c r="D10" s="44">
        <v>23541</v>
      </c>
      <c r="E10" s="51">
        <v>59161</v>
      </c>
      <c r="F10" s="30"/>
      <c r="G10" s="50">
        <v>35401</v>
      </c>
      <c r="H10" s="44">
        <v>23701</v>
      </c>
      <c r="I10" s="51">
        <v>59102</v>
      </c>
      <c r="J10" s="30"/>
      <c r="K10" s="50">
        <v>45980</v>
      </c>
      <c r="L10" s="44">
        <v>35811</v>
      </c>
      <c r="M10" s="51">
        <v>81791</v>
      </c>
      <c r="O10" s="50">
        <v>266121</v>
      </c>
      <c r="P10" s="44">
        <v>242428</v>
      </c>
      <c r="Q10" s="44">
        <v>508549</v>
      </c>
    </row>
    <row r="11" spans="2:17" ht="12.75" customHeight="1">
      <c r="B11" s="59" t="s">
        <v>33</v>
      </c>
      <c r="C11" s="44">
        <v>327691</v>
      </c>
      <c r="D11" s="44">
        <v>294149</v>
      </c>
      <c r="E11" s="51">
        <v>621840</v>
      </c>
      <c r="F11" s="30"/>
      <c r="G11" s="50">
        <v>314498</v>
      </c>
      <c r="H11" s="44">
        <v>299425</v>
      </c>
      <c r="I11" s="51">
        <v>613923</v>
      </c>
      <c r="J11" s="30"/>
      <c r="K11" s="50">
        <v>318184</v>
      </c>
      <c r="L11" s="44">
        <v>327741</v>
      </c>
      <c r="M11" s="51">
        <v>645925</v>
      </c>
      <c r="O11" s="50">
        <v>555404</v>
      </c>
      <c r="P11" s="44">
        <v>562962</v>
      </c>
      <c r="Q11" s="44">
        <v>1118366</v>
      </c>
    </row>
    <row r="12" spans="2:17" ht="12.75" customHeight="1">
      <c r="B12" s="59" t="s">
        <v>34</v>
      </c>
      <c r="C12" s="44">
        <v>3496</v>
      </c>
      <c r="D12" s="44">
        <v>3031</v>
      </c>
      <c r="E12" s="51">
        <v>6527</v>
      </c>
      <c r="F12" s="30"/>
      <c r="G12" s="50">
        <v>3460</v>
      </c>
      <c r="H12" s="44">
        <v>3037</v>
      </c>
      <c r="I12" s="51">
        <v>6497</v>
      </c>
      <c r="J12" s="30"/>
      <c r="K12" s="50">
        <v>3134</v>
      </c>
      <c r="L12" s="44">
        <v>2658</v>
      </c>
      <c r="M12" s="51">
        <v>5792</v>
      </c>
      <c r="O12" s="50">
        <v>3221</v>
      </c>
      <c r="P12" s="44">
        <v>2649</v>
      </c>
      <c r="Q12" s="44">
        <v>5870</v>
      </c>
    </row>
    <row r="13" spans="2:17" ht="12.75" customHeight="1">
      <c r="B13" s="59" t="s">
        <v>35</v>
      </c>
      <c r="C13" s="44">
        <v>107052</v>
      </c>
      <c r="D13" s="44">
        <v>120523</v>
      </c>
      <c r="E13" s="51">
        <v>227575</v>
      </c>
      <c r="F13" s="30"/>
      <c r="G13" s="50">
        <v>105128</v>
      </c>
      <c r="H13" s="44">
        <v>122759</v>
      </c>
      <c r="I13" s="51">
        <v>227887</v>
      </c>
      <c r="J13" s="30"/>
      <c r="K13" s="50">
        <v>106758</v>
      </c>
      <c r="L13" s="44">
        <v>126289</v>
      </c>
      <c r="M13" s="51">
        <v>233047</v>
      </c>
      <c r="O13" s="50">
        <v>112755</v>
      </c>
      <c r="P13" s="44">
        <v>133430</v>
      </c>
      <c r="Q13" s="44">
        <v>246185</v>
      </c>
    </row>
    <row r="14" spans="2:17" ht="12.75" customHeight="1">
      <c r="B14" s="59" t="s">
        <v>36</v>
      </c>
      <c r="C14" s="44">
        <v>18983</v>
      </c>
      <c r="D14" s="44">
        <v>23570</v>
      </c>
      <c r="E14" s="51">
        <v>42553</v>
      </c>
      <c r="F14" s="30"/>
      <c r="G14" s="50">
        <v>19960</v>
      </c>
      <c r="H14" s="44">
        <v>24736</v>
      </c>
      <c r="I14" s="51">
        <v>44696</v>
      </c>
      <c r="J14" s="30"/>
      <c r="K14" s="50">
        <v>21652</v>
      </c>
      <c r="L14" s="44">
        <v>25817</v>
      </c>
      <c r="M14" s="51">
        <v>47469</v>
      </c>
      <c r="O14" s="50">
        <v>20032</v>
      </c>
      <c r="P14" s="44">
        <v>23608</v>
      </c>
      <c r="Q14" s="44">
        <v>43640</v>
      </c>
    </row>
    <row r="15" spans="2:17" ht="12.75" customHeight="1">
      <c r="B15" s="60" t="s">
        <v>37</v>
      </c>
      <c r="C15" s="45">
        <v>103263</v>
      </c>
      <c r="D15" s="45">
        <v>98328</v>
      </c>
      <c r="E15" s="57">
        <v>201591</v>
      </c>
      <c r="F15" s="34"/>
      <c r="G15" s="52">
        <v>89223</v>
      </c>
      <c r="H15" s="56">
        <v>88812</v>
      </c>
      <c r="I15" s="53">
        <v>178035</v>
      </c>
      <c r="J15" s="35"/>
      <c r="K15" s="52">
        <v>66125</v>
      </c>
      <c r="L15" s="56">
        <v>63762</v>
      </c>
      <c r="M15" s="53">
        <v>129887</v>
      </c>
      <c r="N15" s="36"/>
      <c r="O15" s="52">
        <v>48984</v>
      </c>
      <c r="P15" s="56">
        <v>51728</v>
      </c>
      <c r="Q15" s="56">
        <v>100712</v>
      </c>
    </row>
    <row r="16" spans="2:17" ht="12.75" customHeight="1">
      <c r="B16" s="59" t="s">
        <v>38</v>
      </c>
      <c r="C16" s="44">
        <v>72255</v>
      </c>
      <c r="D16" s="44">
        <v>50464</v>
      </c>
      <c r="E16" s="51">
        <v>122719</v>
      </c>
      <c r="F16" s="30"/>
      <c r="G16" s="50">
        <v>88036</v>
      </c>
      <c r="H16" s="44">
        <v>57056</v>
      </c>
      <c r="I16" s="51">
        <v>145092</v>
      </c>
      <c r="J16" s="30"/>
      <c r="K16" s="50">
        <v>78207</v>
      </c>
      <c r="L16" s="44">
        <v>59171</v>
      </c>
      <c r="M16" s="51">
        <v>137378</v>
      </c>
      <c r="O16" s="50">
        <v>99677</v>
      </c>
      <c r="P16" s="44">
        <v>87918</v>
      </c>
      <c r="Q16" s="44">
        <v>187595</v>
      </c>
    </row>
    <row r="17" spans="2:17" ht="12.75" customHeight="1">
      <c r="B17" s="59" t="s">
        <v>39</v>
      </c>
      <c r="C17" s="44">
        <v>305049</v>
      </c>
      <c r="D17" s="44">
        <v>295916</v>
      </c>
      <c r="E17" s="51">
        <v>600965</v>
      </c>
      <c r="F17" s="30"/>
      <c r="G17" s="50">
        <v>305807</v>
      </c>
      <c r="H17" s="44">
        <v>296400</v>
      </c>
      <c r="I17" s="51">
        <v>602207</v>
      </c>
      <c r="J17" s="30"/>
      <c r="K17" s="50">
        <v>275876</v>
      </c>
      <c r="L17" s="44">
        <v>277697</v>
      </c>
      <c r="M17" s="51">
        <v>553573</v>
      </c>
      <c r="O17" s="50">
        <v>284669</v>
      </c>
      <c r="P17" s="44">
        <v>299333</v>
      </c>
      <c r="Q17" s="44">
        <v>584002</v>
      </c>
    </row>
    <row r="18" spans="2:17" ht="12.75" customHeight="1">
      <c r="B18" s="59" t="s">
        <v>40</v>
      </c>
      <c r="C18" s="44">
        <v>0</v>
      </c>
      <c r="D18" s="44">
        <v>0</v>
      </c>
      <c r="E18" s="51">
        <v>0</v>
      </c>
      <c r="F18" s="30"/>
      <c r="G18" s="50">
        <v>0</v>
      </c>
      <c r="H18" s="44">
        <v>0</v>
      </c>
      <c r="I18" s="51">
        <v>0</v>
      </c>
      <c r="J18" s="30"/>
      <c r="K18" s="50">
        <v>0</v>
      </c>
      <c r="L18" s="44">
        <v>0</v>
      </c>
      <c r="M18" s="51">
        <v>0</v>
      </c>
      <c r="O18" s="50">
        <v>0</v>
      </c>
      <c r="P18" s="44">
        <v>0</v>
      </c>
      <c r="Q18" s="44">
        <v>0</v>
      </c>
    </row>
    <row r="19" spans="2:17" ht="12.75" customHeight="1">
      <c r="B19" s="59" t="s">
        <v>41</v>
      </c>
      <c r="C19" s="44">
        <v>2404129</v>
      </c>
      <c r="D19" s="44">
        <v>2642899</v>
      </c>
      <c r="E19" s="51">
        <v>5047028</v>
      </c>
      <c r="F19" s="30"/>
      <c r="G19" s="50">
        <v>2381487</v>
      </c>
      <c r="H19" s="44">
        <v>2644666</v>
      </c>
      <c r="I19" s="51">
        <v>5026153</v>
      </c>
      <c r="J19" s="30"/>
      <c r="K19" s="50">
        <v>2372796</v>
      </c>
      <c r="L19" s="44">
        <v>2641641</v>
      </c>
      <c r="M19" s="51">
        <v>5014437</v>
      </c>
      <c r="O19" s="50">
        <v>2330488</v>
      </c>
      <c r="P19" s="44">
        <v>2591597</v>
      </c>
      <c r="Q19" s="44">
        <v>4922085</v>
      </c>
    </row>
    <row r="20" spans="2:17" ht="8.25" customHeight="1">
      <c r="B20" s="46"/>
      <c r="C20" s="46"/>
      <c r="D20" s="46"/>
      <c r="E20" s="55"/>
      <c r="G20" s="54"/>
      <c r="H20" s="46"/>
      <c r="I20" s="55"/>
      <c r="K20" s="54"/>
      <c r="L20" s="46"/>
      <c r="M20" s="55"/>
      <c r="O20" s="54"/>
      <c r="P20" s="46"/>
      <c r="Q20" s="46"/>
    </row>
    <row r="21" spans="2:17" ht="12.75" customHeight="1">
      <c r="B21" s="61" t="s">
        <v>51</v>
      </c>
      <c r="C21" s="62">
        <f>+C15/C17*100</f>
        <v>33.85128290864746</v>
      </c>
      <c r="D21" s="62">
        <f>+D15/D17*100</f>
        <v>33.22834858540937</v>
      </c>
      <c r="E21" s="63">
        <f>+E15/E17*100</f>
        <v>33.544549183396704</v>
      </c>
      <c r="F21" s="64"/>
      <c r="G21" s="65">
        <f>+G15/G17*100</f>
        <v>29.176245148083595</v>
      </c>
      <c r="H21" s="62">
        <f>+H15/H17*100</f>
        <v>29.963562753036438</v>
      </c>
      <c r="I21" s="63">
        <f>+I15/I17*100</f>
        <v>29.563754655791115</v>
      </c>
      <c r="J21" s="64"/>
      <c r="K21" s="65">
        <f>+K15/K17*100</f>
        <v>23.969102060345953</v>
      </c>
      <c r="L21" s="62">
        <f>+L15/L17*100</f>
        <v>22.96099705794445</v>
      </c>
      <c r="M21" s="63">
        <f>+M15/M17*100</f>
        <v>23.46339145875973</v>
      </c>
      <c r="N21" s="64"/>
      <c r="O21" s="65">
        <f>+O15/O17*100</f>
        <v>17.207353101321182</v>
      </c>
      <c r="P21" s="62">
        <f>+P15/P17*100</f>
        <v>17.28108828628985</v>
      </c>
      <c r="Q21" s="66">
        <f>+Q15/Q17*100</f>
        <v>17.245146420731437</v>
      </c>
    </row>
    <row r="22" spans="2:17" ht="6" customHeight="1">
      <c r="B22" s="67"/>
      <c r="C22" s="67"/>
      <c r="D22" s="67"/>
      <c r="E22" s="68"/>
      <c r="F22" s="64"/>
      <c r="G22" s="69"/>
      <c r="H22" s="67"/>
      <c r="I22" s="68"/>
      <c r="J22" s="64"/>
      <c r="K22" s="69"/>
      <c r="L22" s="67"/>
      <c r="M22" s="68"/>
      <c r="N22" s="64"/>
      <c r="O22" s="69"/>
      <c r="P22" s="67"/>
      <c r="Q22" s="67"/>
    </row>
    <row r="23" spans="2:17" ht="12.75" customHeight="1">
      <c r="B23" s="4" t="s">
        <v>54</v>
      </c>
      <c r="C23" s="70">
        <f>+C15/$E$15*100</f>
        <v>51.22401297676979</v>
      </c>
      <c r="D23" s="70">
        <f>+D15/$E$15*100</f>
        <v>48.77598702323021</v>
      </c>
      <c r="E23" s="71">
        <f>+E15/$E$15*100</f>
        <v>100</v>
      </c>
      <c r="F23" s="64"/>
      <c r="G23" s="72">
        <f>+G15/$I$15*100</f>
        <v>50.115426741932765</v>
      </c>
      <c r="H23" s="70">
        <f>+H15/$I$15*100</f>
        <v>49.884573258067235</v>
      </c>
      <c r="I23" s="71">
        <f>+I15/$I$15*100</f>
        <v>100</v>
      </c>
      <c r="J23" s="64"/>
      <c r="K23" s="72">
        <f>+K15/$M$15*100</f>
        <v>50.90963683817472</v>
      </c>
      <c r="L23" s="70">
        <f>+L15/$M$15*100</f>
        <v>49.09036316182528</v>
      </c>
      <c r="M23" s="71">
        <f>+M15/$M$15*100</f>
        <v>100</v>
      </c>
      <c r="N23" s="64"/>
      <c r="O23" s="72">
        <f>+O15/$Q$15*100</f>
        <v>48.63769957899754</v>
      </c>
      <c r="P23" s="70">
        <f>+P15/$Q$15*100</f>
        <v>51.36230042100246</v>
      </c>
      <c r="Q23" s="70">
        <f>+Q15/$Q$15*100</f>
        <v>100</v>
      </c>
    </row>
    <row r="24" spans="3:17" ht="12.75" customHeight="1">
      <c r="C24" s="32"/>
      <c r="D24" s="32"/>
      <c r="E24" s="32"/>
      <c r="G24" s="32"/>
      <c r="H24" s="32"/>
      <c r="I24" s="32"/>
      <c r="K24" s="32"/>
      <c r="L24" s="32"/>
      <c r="M24" s="32"/>
      <c r="O24" s="32"/>
      <c r="P24" s="32"/>
      <c r="Q24" s="32"/>
    </row>
    <row r="25" ht="12.75" customHeight="1"/>
    <row r="26" ht="12.75" customHeight="1"/>
    <row r="27" ht="12.75" customHeight="1"/>
    <row r="28" ht="12.75" customHeight="1"/>
    <row r="29" spans="3:6" ht="12.75" customHeight="1">
      <c r="C29" s="26">
        <v>2013</v>
      </c>
      <c r="D29" s="26">
        <v>2014</v>
      </c>
      <c r="E29" s="26">
        <v>2015</v>
      </c>
      <c r="F29" s="26">
        <v>2016</v>
      </c>
    </row>
    <row r="30" spans="2:6" ht="12.75" customHeight="1">
      <c r="B30" s="31" t="s">
        <v>37</v>
      </c>
      <c r="C30" s="29">
        <v>100712</v>
      </c>
      <c r="D30" s="29">
        <v>129887</v>
      </c>
      <c r="E30" s="29">
        <v>178035</v>
      </c>
      <c r="F30" s="29">
        <v>201591</v>
      </c>
    </row>
    <row r="31" spans="2:6" ht="12.75" customHeight="1">
      <c r="B31" s="28" t="s">
        <v>31</v>
      </c>
      <c r="C31" s="29">
        <v>279021</v>
      </c>
      <c r="D31" s="29">
        <v>248360</v>
      </c>
      <c r="E31" s="29">
        <v>250026</v>
      </c>
      <c r="F31" s="29">
        <v>262929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>
      <c r="B47" s="6" t="s">
        <v>1</v>
      </c>
    </row>
    <row r="48" ht="12.75" customHeight="1"/>
    <row r="49" ht="12.75" customHeight="1"/>
  </sheetData>
  <sheetProtection/>
  <mergeCells count="1"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5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7.7109375" style="0" customWidth="1"/>
    <col min="3" max="3" width="19.28125" style="73" customWidth="1"/>
    <col min="4" max="4" width="15.421875" style="73" customWidth="1"/>
    <col min="5" max="5" width="15.8515625" style="73" customWidth="1"/>
    <col min="6" max="6" width="19.57421875" style="73" customWidth="1"/>
    <col min="7" max="9" width="9.140625" style="73" customWidth="1"/>
  </cols>
  <sheetData>
    <row r="2" ht="12.75">
      <c r="B2" s="25" t="s">
        <v>25</v>
      </c>
    </row>
    <row r="3" spans="2:6" ht="42.75" customHeight="1">
      <c r="B3" s="76" t="s">
        <v>52</v>
      </c>
      <c r="C3" s="75" t="s">
        <v>55</v>
      </c>
      <c r="D3" s="77" t="s">
        <v>56</v>
      </c>
      <c r="E3" s="75" t="s">
        <v>57</v>
      </c>
      <c r="F3" s="78" t="s">
        <v>61</v>
      </c>
    </row>
    <row r="4" spans="2:18" ht="12.75">
      <c r="B4" s="11" t="s">
        <v>5</v>
      </c>
      <c r="C4" s="79">
        <v>20372</v>
      </c>
      <c r="D4" s="79">
        <v>55346</v>
      </c>
      <c r="E4" s="80">
        <f>+C4/D4*100</f>
        <v>36.80844144111589</v>
      </c>
      <c r="F4" s="80">
        <f>+C4/C$24*100</f>
        <v>10.105609873456652</v>
      </c>
      <c r="L4" s="24"/>
      <c r="N4" s="24"/>
      <c r="P4" s="24"/>
      <c r="R4" s="24"/>
    </row>
    <row r="5" spans="2:18" ht="12.75">
      <c r="B5" s="11" t="s">
        <v>58</v>
      </c>
      <c r="C5" s="81">
        <v>640</v>
      </c>
      <c r="D5" s="81">
        <v>1741</v>
      </c>
      <c r="E5" s="82">
        <f aca="true" t="shared" si="0" ref="E5:E24">+C5/D5*100</f>
        <v>36.760482481332566</v>
      </c>
      <c r="F5" s="82">
        <f aca="true" t="shared" si="1" ref="F5:F24">+C5/C$24*100</f>
        <v>0.3174744904286402</v>
      </c>
      <c r="L5" s="24"/>
      <c r="N5" s="24"/>
      <c r="P5" s="24"/>
      <c r="R5" s="24"/>
    </row>
    <row r="6" spans="2:18" ht="12.75">
      <c r="B6" s="11" t="s">
        <v>6</v>
      </c>
      <c r="C6" s="81">
        <v>54374</v>
      </c>
      <c r="D6" s="81">
        <v>145859</v>
      </c>
      <c r="E6" s="82">
        <f t="shared" si="0"/>
        <v>37.27846756113781</v>
      </c>
      <c r="F6" s="82">
        <f t="shared" si="1"/>
        <v>26.97243428526075</v>
      </c>
      <c r="L6" s="24"/>
      <c r="N6" s="24"/>
      <c r="P6" s="24"/>
      <c r="R6" s="24"/>
    </row>
    <row r="7" spans="2:18" ht="12.75">
      <c r="B7" s="11" t="s">
        <v>59</v>
      </c>
      <c r="C7" s="81">
        <v>6648</v>
      </c>
      <c r="D7" s="81">
        <v>15395</v>
      </c>
      <c r="E7" s="82">
        <f t="shared" si="0"/>
        <v>43.182851575186746</v>
      </c>
      <c r="F7" s="82">
        <f t="shared" si="1"/>
        <v>3.2977662693274996</v>
      </c>
      <c r="L7" s="24"/>
      <c r="N7" s="24"/>
      <c r="P7" s="24"/>
      <c r="R7" s="24"/>
    </row>
    <row r="8" spans="2:18" ht="12.75">
      <c r="B8" s="11" t="s">
        <v>7</v>
      </c>
      <c r="C8" s="81">
        <v>29313</v>
      </c>
      <c r="D8" s="81">
        <v>74818</v>
      </c>
      <c r="E8" s="82">
        <f t="shared" si="0"/>
        <v>39.179074554251656</v>
      </c>
      <c r="F8" s="82">
        <f t="shared" si="1"/>
        <v>14.540827715523013</v>
      </c>
      <c r="L8" s="24"/>
      <c r="N8" s="24"/>
      <c r="P8" s="24"/>
      <c r="R8" s="24"/>
    </row>
    <row r="9" spans="2:18" ht="12.75">
      <c r="B9" s="11" t="s">
        <v>60</v>
      </c>
      <c r="C9" s="81">
        <v>4962</v>
      </c>
      <c r="D9" s="81">
        <v>14222</v>
      </c>
      <c r="E9" s="82">
        <f t="shared" si="0"/>
        <v>34.88960765011953</v>
      </c>
      <c r="F9" s="82">
        <f t="shared" si="1"/>
        <v>2.4614194086045504</v>
      </c>
      <c r="L9" s="24"/>
      <c r="N9" s="24"/>
      <c r="P9" s="24"/>
      <c r="R9" s="24"/>
    </row>
    <row r="10" spans="2:18" ht="12.75">
      <c r="B10" s="11" t="s">
        <v>8</v>
      </c>
      <c r="C10" s="81">
        <v>5540</v>
      </c>
      <c r="D10" s="81">
        <v>17146</v>
      </c>
      <c r="E10" s="82">
        <f t="shared" si="0"/>
        <v>32.310743030444414</v>
      </c>
      <c r="F10" s="82">
        <f t="shared" si="1"/>
        <v>2.7481385577729163</v>
      </c>
      <c r="L10" s="24"/>
      <c r="N10" s="24"/>
      <c r="P10" s="24"/>
      <c r="R10" s="24"/>
    </row>
    <row r="11" spans="2:18" ht="12.75">
      <c r="B11" s="11" t="s">
        <v>9</v>
      </c>
      <c r="C11" s="81">
        <v>25270</v>
      </c>
      <c r="D11" s="81">
        <v>68492</v>
      </c>
      <c r="E11" s="82">
        <f t="shared" si="0"/>
        <v>36.89481983297319</v>
      </c>
      <c r="F11" s="82">
        <f t="shared" si="1"/>
        <v>12.535281833018338</v>
      </c>
      <c r="L11" s="24"/>
      <c r="N11" s="24"/>
      <c r="P11" s="24"/>
      <c r="R11" s="24"/>
    </row>
    <row r="12" spans="2:18" ht="12.75">
      <c r="B12" s="11" t="s">
        <v>10</v>
      </c>
      <c r="C12" s="81">
        <v>14383</v>
      </c>
      <c r="D12" s="81">
        <v>49144</v>
      </c>
      <c r="E12" s="82">
        <f t="shared" si="0"/>
        <v>29.267051929024905</v>
      </c>
      <c r="F12" s="82">
        <f t="shared" si="1"/>
        <v>7.134743118492393</v>
      </c>
      <c r="L12" s="24"/>
      <c r="N12" s="24"/>
      <c r="P12" s="24"/>
      <c r="R12" s="24"/>
    </row>
    <row r="13" spans="2:18" ht="12.75">
      <c r="B13" s="11" t="s">
        <v>11</v>
      </c>
      <c r="C13" s="81">
        <v>3888</v>
      </c>
      <c r="D13" s="81">
        <v>10094</v>
      </c>
      <c r="E13" s="82">
        <f t="shared" si="0"/>
        <v>38.51793144442243</v>
      </c>
      <c r="F13" s="82">
        <f t="shared" si="1"/>
        <v>1.9286575293539892</v>
      </c>
      <c r="L13" s="24"/>
      <c r="N13" s="24"/>
      <c r="P13" s="24"/>
      <c r="R13" s="24"/>
    </row>
    <row r="14" spans="2:18" ht="12.75">
      <c r="B14" s="11" t="s">
        <v>12</v>
      </c>
      <c r="C14" s="81">
        <v>8404</v>
      </c>
      <c r="D14" s="81">
        <v>20942</v>
      </c>
      <c r="E14" s="82">
        <f t="shared" si="0"/>
        <v>40.12988253270939</v>
      </c>
      <c r="F14" s="82">
        <f t="shared" si="1"/>
        <v>4.168836902441081</v>
      </c>
      <c r="L14" s="24"/>
      <c r="N14" s="24"/>
      <c r="P14" s="24"/>
      <c r="R14" s="24"/>
    </row>
    <row r="15" spans="2:18" ht="12.75">
      <c r="B15" s="11" t="s">
        <v>13</v>
      </c>
      <c r="C15" s="81">
        <v>11856</v>
      </c>
      <c r="D15" s="81">
        <v>47113</v>
      </c>
      <c r="E15" s="82">
        <f t="shared" si="0"/>
        <v>25.165028760639313</v>
      </c>
      <c r="F15" s="82">
        <f t="shared" si="1"/>
        <v>5.881214935190559</v>
      </c>
      <c r="L15" s="24"/>
      <c r="N15" s="24"/>
      <c r="P15" s="24"/>
      <c r="R15" s="24"/>
    </row>
    <row r="16" spans="2:18" ht="12.75">
      <c r="B16" s="11" t="s">
        <v>14</v>
      </c>
      <c r="C16" s="81">
        <v>3611</v>
      </c>
      <c r="D16" s="81">
        <v>11745</v>
      </c>
      <c r="E16" s="82">
        <f t="shared" si="0"/>
        <v>30.744997871434656</v>
      </c>
      <c r="F16" s="82">
        <f t="shared" si="1"/>
        <v>1.7912506014653433</v>
      </c>
      <c r="L16" s="24"/>
      <c r="N16" s="24"/>
      <c r="P16" s="24"/>
      <c r="R16" s="24"/>
    </row>
    <row r="17" spans="2:18" ht="12.75">
      <c r="B17" s="11" t="s">
        <v>15</v>
      </c>
      <c r="C17" s="81">
        <v>355</v>
      </c>
      <c r="D17" s="81">
        <v>2018</v>
      </c>
      <c r="E17" s="82">
        <f t="shared" si="0"/>
        <v>17.59167492566898</v>
      </c>
      <c r="F17" s="82">
        <f t="shared" si="1"/>
        <v>0.17609913140963634</v>
      </c>
      <c r="L17" s="24"/>
      <c r="N17" s="24"/>
      <c r="P17" s="24"/>
      <c r="R17" s="24"/>
    </row>
    <row r="18" spans="2:18" ht="12.75">
      <c r="B18" s="11" t="s">
        <v>16</v>
      </c>
      <c r="C18" s="81">
        <v>2867</v>
      </c>
      <c r="D18" s="81">
        <v>21518</v>
      </c>
      <c r="E18" s="82">
        <f t="shared" si="0"/>
        <v>13.323728971093967</v>
      </c>
      <c r="F18" s="82">
        <f t="shared" si="1"/>
        <v>1.422186506342049</v>
      </c>
      <c r="L18" s="24"/>
      <c r="N18" s="24"/>
      <c r="P18" s="24"/>
      <c r="R18" s="24"/>
    </row>
    <row r="19" spans="2:18" ht="12.75">
      <c r="B19" s="11" t="s">
        <v>17</v>
      </c>
      <c r="C19" s="81">
        <v>2376</v>
      </c>
      <c r="D19" s="81">
        <v>12399</v>
      </c>
      <c r="E19" s="82">
        <f t="shared" si="0"/>
        <v>19.162835712557463</v>
      </c>
      <c r="F19" s="82">
        <f t="shared" si="1"/>
        <v>1.1786240457163266</v>
      </c>
      <c r="L19" s="24"/>
      <c r="N19" s="24"/>
      <c r="P19" s="24"/>
      <c r="R19" s="24"/>
    </row>
    <row r="20" spans="2:18" ht="12.75">
      <c r="B20" s="11" t="s">
        <v>18</v>
      </c>
      <c r="C20" s="81">
        <v>279</v>
      </c>
      <c r="D20" s="81">
        <v>1978</v>
      </c>
      <c r="E20" s="82">
        <f t="shared" si="0"/>
        <v>14.1051567239636</v>
      </c>
      <c r="F20" s="82">
        <f t="shared" si="1"/>
        <v>0.13839903567123532</v>
      </c>
      <c r="L20" s="24"/>
      <c r="N20" s="24"/>
      <c r="P20" s="24"/>
      <c r="R20" s="24"/>
    </row>
    <row r="21" spans="2:18" ht="12.75">
      <c r="B21" s="11" t="s">
        <v>19</v>
      </c>
      <c r="C21" s="81">
        <v>1670</v>
      </c>
      <c r="D21" s="81">
        <v>8408</v>
      </c>
      <c r="E21" s="82">
        <f t="shared" si="0"/>
        <v>19.862036156041864</v>
      </c>
      <c r="F21" s="82">
        <f t="shared" si="1"/>
        <v>0.828409998462233</v>
      </c>
      <c r="L21" s="24"/>
      <c r="N21" s="24"/>
      <c r="P21" s="24"/>
      <c r="R21" s="24"/>
    </row>
    <row r="22" spans="2:18" ht="12.75">
      <c r="B22" s="11" t="s">
        <v>20</v>
      </c>
      <c r="C22" s="81">
        <v>3939</v>
      </c>
      <c r="D22" s="81">
        <v>17437</v>
      </c>
      <c r="E22" s="82">
        <f t="shared" si="0"/>
        <v>22.589895050754144</v>
      </c>
      <c r="F22" s="82">
        <f t="shared" si="1"/>
        <v>1.9539562778100212</v>
      </c>
      <c r="L22" s="24"/>
      <c r="N22" s="24"/>
      <c r="P22" s="24"/>
      <c r="R22" s="24"/>
    </row>
    <row r="23" spans="2:18" ht="12.75">
      <c r="B23" s="11" t="s">
        <v>21</v>
      </c>
      <c r="C23" s="81">
        <v>844</v>
      </c>
      <c r="D23" s="81">
        <v>5150</v>
      </c>
      <c r="E23" s="82">
        <f t="shared" si="0"/>
        <v>16.388349514563107</v>
      </c>
      <c r="F23" s="82">
        <f t="shared" si="1"/>
        <v>0.41866948425276923</v>
      </c>
      <c r="L23" s="24"/>
      <c r="N23" s="24"/>
      <c r="P23" s="24"/>
      <c r="R23" s="24"/>
    </row>
    <row r="24" spans="2:18" ht="12.75">
      <c r="B24" s="74" t="s">
        <v>53</v>
      </c>
      <c r="C24" s="83">
        <f>SUM(C4:C23)</f>
        <v>201591</v>
      </c>
      <c r="D24" s="83">
        <f>SUM(D4:D23)</f>
        <v>600965</v>
      </c>
      <c r="E24" s="84">
        <f t="shared" si="0"/>
        <v>33.544549183396704</v>
      </c>
      <c r="F24" s="84">
        <f t="shared" si="1"/>
        <v>100</v>
      </c>
      <c r="L24" s="24"/>
      <c r="N24" s="24"/>
      <c r="P24" s="24"/>
      <c r="R24" s="24"/>
    </row>
    <row r="53" ht="12.75">
      <c r="B53" s="6" t="s">
        <v>1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Elena Bosetti</cp:lastModifiedBy>
  <cp:lastPrinted>2017-11-22T11:06:55Z</cp:lastPrinted>
  <dcterms:created xsi:type="dcterms:W3CDTF">2010-03-22T09:19:50Z</dcterms:created>
  <dcterms:modified xsi:type="dcterms:W3CDTF">2017-11-23T11:33:21Z</dcterms:modified>
  <cp:category/>
  <cp:version/>
  <cp:contentType/>
  <cp:contentStatus/>
</cp:coreProperties>
</file>