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GRAFICO1" hidden="1">'[7]Tabella 4'!$C$10:$C$26</definedName>
    <definedName name="__123Graph_AGRAFICO2" hidden="1">'[7]Tabella 4'!$O$14:$O$26</definedName>
    <definedName name="__123Graph_AGRAFICO3" hidden="1">'[7]Tabella 4'!$K$14:$K$26</definedName>
    <definedName name="__123Graph_BGRAFICO1" hidden="1">'[7]Tabella 4'!$F$10:$F$26</definedName>
    <definedName name="__123Graph_BGRAFICO2" hidden="1">'[7]Tabella 4'!$P$14:$P$26</definedName>
    <definedName name="__123Graph_BGRAFICO3" hidden="1">'[7]Tabella 4'!$N$14:$N$26</definedName>
    <definedName name="__123Graph_XGRAFICO1" hidden="1">'[7]Tabella 4'!$A$10:$A$26</definedName>
    <definedName name="__123Graph_XGRAFICO2" hidden="1">'[7]Tabella 4'!$A$14:$A$26</definedName>
    <definedName name="__123Graph_XGRAFICO3" hidden="1">'[7]Tabella 4'!$A$14:$A$26</definedName>
    <definedName name="_Key1" hidden="1">#REF!</definedName>
    <definedName name="_Order1" hidden="1">255</definedName>
    <definedName name="_Sort" hidden="1">#REF!</definedName>
    <definedName name="appo_contatore">#REF!</definedName>
    <definedName name="appoFonte">#REF!</definedName>
    <definedName name="appoTitolo">#REF!</definedName>
    <definedName name="_xlnm.Print_Area" localSheetId="0">'1'!$B$2:$O$42</definedName>
    <definedName name="_xlnm.Print_Area" localSheetId="1">'2'!$B$2:$Q$75</definedName>
    <definedName name="_xlnm.Print_Area" localSheetId="2">'3'!$B$2:$T$47</definedName>
    <definedName name="_xlnm.Print_Area" localSheetId="3">'4'!$B$2:$K$41</definedName>
    <definedName name="aus">#REF!</definedName>
    <definedName name="box">#REF!</definedName>
    <definedName name="Crt">#REF!</definedName>
    <definedName name="Dataset">#REF!</definedName>
    <definedName name="Fonte">#REF!</definedName>
    <definedName name="Lcolonna1">#REF!</definedName>
    <definedName name="Polpen">'[8]Polpen'!$A$1:$M$868</definedName>
    <definedName name="PRINT_AREA_MI">#REF!</definedName>
    <definedName name="PRINT_SHEETS" localSheetId="1">'2'!PRINT_SHEETS</definedName>
    <definedName name="PRINT_SHEETS" localSheetId="3">'4'!PRINT_SHEETS</definedName>
    <definedName name="PRINT_SHEETS">[0]!PRINT_SHEETS</definedName>
    <definedName name="PRINT_TITLES_MI">#REF!</definedName>
    <definedName name="Table_3.5b">#REF!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'[1]POPULATION CHANGE - Table 2a'!#REF!</definedName>
    <definedName name="Table2c">'[1]POPULATION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itolo9">'[9]Titoli'!#REF!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<sst xmlns="http://schemas.openxmlformats.org/spreadsheetml/2006/main" count="243" uniqueCount="82">
  <si>
    <t>Anno 2013</t>
  </si>
  <si>
    <t>Anno 2014</t>
  </si>
  <si>
    <t>Minori non accompagnati</t>
  </si>
  <si>
    <t>Minori accompagnati</t>
  </si>
  <si>
    <t>Totale minori</t>
  </si>
  <si>
    <t>Valori percentuali</t>
  </si>
  <si>
    <t>Totale richiedenti</t>
  </si>
  <si>
    <t>Richieste di trasferimento di minori dall'Italia agli altri Paesi membri e minori trasferiti. Periodo 1/1/2013 - 31/12/2013</t>
  </si>
  <si>
    <t>Richieste trasferimento minori</t>
  </si>
  <si>
    <t>Minori trasferiti</t>
  </si>
  <si>
    <t>Minori</t>
  </si>
  <si>
    <t>Minori di 14 anni</t>
  </si>
  <si>
    <t>14-17 anni</t>
  </si>
  <si>
    <t>Totale</t>
  </si>
  <si>
    <t>Accompagnati</t>
  </si>
  <si>
    <t>Non accompagnati</t>
  </si>
  <si>
    <t>Richieste di trasferimento di minori dagli altri Paesi membri all'Italia e minori trasferiti. Periodo 1/1/2013 - 31/12/2013</t>
  </si>
  <si>
    <t>Fonte: Elaborazioni ISMU su dati Ministero dell'Interno, Dipartimento per le Libertà Civili e l’Immigrazione</t>
  </si>
  <si>
    <t>Anno 2015</t>
  </si>
  <si>
    <t xml:space="preserve">Gambia </t>
  </si>
  <si>
    <t>Nigeria</t>
  </si>
  <si>
    <t>Senegal</t>
  </si>
  <si>
    <t>Richieste di trasferimento di minori dall'Italia agli altri Paesi membri e minori trasferiti. Periodo 1/1/2014 - 31/12/2014</t>
  </si>
  <si>
    <t>Richieste di trasferimento di minori dagli altri Paesi membri all'Italia e minori trasferiti. Periodo 1/1/2014 - 31/12/2014</t>
  </si>
  <si>
    <t>ANNO 2014</t>
  </si>
  <si>
    <t>ANNO 2013</t>
  </si>
  <si>
    <t>%</t>
  </si>
  <si>
    <t>MSNA richiedenti asilo</t>
  </si>
  <si>
    <t>Cittadinanza</t>
  </si>
  <si>
    <t>Bangladesh</t>
  </si>
  <si>
    <t>Mali</t>
  </si>
  <si>
    <t>Ghana</t>
  </si>
  <si>
    <t>Costa d'Avorio</t>
  </si>
  <si>
    <t>Guinea</t>
  </si>
  <si>
    <t>Egitto</t>
  </si>
  <si>
    <t>Altre</t>
  </si>
  <si>
    <t>Gambia</t>
  </si>
  <si>
    <t>Somalia</t>
  </si>
  <si>
    <t>Afghanistan</t>
  </si>
  <si>
    <t>Pakistan</t>
  </si>
  <si>
    <t>Anno</t>
  </si>
  <si>
    <t>Var % 2014/2013</t>
  </si>
  <si>
    <t>Var % 2015/2014</t>
  </si>
  <si>
    <t>UE 28</t>
  </si>
  <si>
    <t>Italy</t>
  </si>
  <si>
    <t>Austria</t>
  </si>
  <si>
    <t>Sweden</t>
  </si>
  <si>
    <t>Total</t>
  </si>
  <si>
    <t xml:space="preserve">Germany </t>
  </si>
  <si>
    <t>% Annual Increase</t>
  </si>
  <si>
    <t>Asylum applicants considered to be unaccompanied minors (UM) Annual data (rounded)</t>
  </si>
  <si>
    <r>
      <t>Source:</t>
    </r>
    <r>
      <rPr>
        <sz val="8"/>
        <rFont val="Arial"/>
        <family val="0"/>
      </rPr>
      <t xml:space="preserve"> ISMU Elaborations on Eurostat Data [migr_asyunaa] </t>
    </r>
  </si>
  <si>
    <t>Main countries of destination</t>
  </si>
  <si>
    <t>Eritrea</t>
  </si>
  <si>
    <t>Syria</t>
  </si>
  <si>
    <t>Cittadinanza dei MNSA richiedenti asilo. Valori percentuali</t>
  </si>
  <si>
    <t>EU (28 countries)</t>
  </si>
  <si>
    <t>Germany</t>
  </si>
  <si>
    <t>Hungary</t>
  </si>
  <si>
    <t>Netherlands</t>
  </si>
  <si>
    <t>Iraq</t>
  </si>
  <si>
    <t>2011/2010</t>
  </si>
  <si>
    <t>2012/2011</t>
  </si>
  <si>
    <t>2013/2012</t>
  </si>
  <si>
    <t>2014/2013</t>
  </si>
  <si>
    <t>2015/2014</t>
  </si>
  <si>
    <t>MSNA richiedenti asilo in Italia (MSNARA)</t>
  </si>
  <si>
    <t>% 2015</t>
  </si>
  <si>
    <t>n.d.</t>
  </si>
  <si>
    <t>Fonte: Elaborazioni ISMU su dati Ministero dell'Interno, Ministero del Lavoro e delle Politiche Sociali, Eurostat</t>
  </si>
  <si>
    <t>Main countries of citizenship</t>
  </si>
  <si>
    <r>
      <t xml:space="preserve">European Union 28 </t>
    </r>
    <r>
      <rPr>
        <b/>
        <i/>
        <sz val="11"/>
        <rFont val="Arial"/>
        <family val="2"/>
      </rPr>
      <t>(2015 ranking)</t>
    </r>
  </si>
  <si>
    <t>% 2015 on Syria in total EU</t>
  </si>
  <si>
    <t>% 2015 on Afghanistan in total EU</t>
  </si>
  <si>
    <t>% 2015 on Eritrea in total EU</t>
  </si>
  <si>
    <t>% 2015 on Iraq in totale EU</t>
  </si>
  <si>
    <t>% 2015 on Somalia in total EU</t>
  </si>
  <si>
    <t>EU country of destination</t>
  </si>
  <si>
    <r>
      <t xml:space="preserve">Italy </t>
    </r>
    <r>
      <rPr>
        <b/>
        <i/>
        <sz val="11"/>
        <rFont val="Arial"/>
        <family val="2"/>
      </rPr>
      <t>(2015 ranking)</t>
    </r>
  </si>
  <si>
    <t>% Italy on EU (2015)</t>
  </si>
  <si>
    <t>Asylum applicants considered to be unaccompanied minors (UM) bu country of citizenship</t>
  </si>
  <si>
    <t>% on total UM (2015)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</si>
</sst>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-2]\ * #,##0.00_-;\-[$€-2]\ * #,##0.00_-;_-[$€-2]\ * &quot;-&quot;??_-"/>
    <numFmt numFmtId="167" formatCode="General_)"/>
    <numFmt numFmtId="168" formatCode="0.0"/>
    <numFmt numFmtId="169" formatCode="#,##0.0"/>
    <numFmt numFmtId="170" formatCode="_(* #,##0_);_(* \(#,##0\);_(* &quot;-&quot;_);_(@_)"/>
    <numFmt numFmtId="171" formatCode="#,##0.000"/>
    <numFmt numFmtId="172" formatCode="#\,##0."/>
    <numFmt numFmtId="173" formatCode="_-* #,##0\ &quot;Ft&quot;_-;\-* #,##0\ &quot;Ft&quot;_-;_-* &quot;-&quot;\ &quot;Ft&quot;_-;_-@_-"/>
    <numFmt numFmtId="174" formatCode="_-* #,##0.00\ &quot;Ft&quot;_-;\-* #,##0.00\ &quot;Ft&quot;_-;_-* &quot;-&quot;??\ &quot;Ft&quot;_-;_-@_-"/>
    <numFmt numFmtId="175" formatCode="&quot;$&quot;#."/>
    <numFmt numFmtId="176" formatCode="_-* #,##0\ _F_t_-;\-* #,##0\ _F_t_-;_-* &quot;-&quot;\ _F_t_-;_-@_-"/>
    <numFmt numFmtId="177" formatCode="_-* #,##0.00\ _F_t_-;\-* #,##0.00\ _F_t_-;_-* &quot;-&quot;??\ _F_t_-;_-@_-"/>
    <numFmt numFmtId="178" formatCode="#.00"/>
    <numFmt numFmtId="179" formatCode="_-* #,##0.0_-;\-* #,##0.0_-;_-* &quot;-&quot;_-;_-@_-"/>
    <numFmt numFmtId="180" formatCode="#,##0.0_ ;\-#,##0.0\ "/>
    <numFmt numFmtId="181" formatCode="#,##0_ ;\-#,##0\ "/>
    <numFmt numFmtId="182" formatCode="dd\.mm\.yy"/>
    <numFmt numFmtId="183" formatCode="#,##0\ &quot;zł&quot;;\-#,##0\ &quot;zł&quot;"/>
    <numFmt numFmtId="184" formatCode="#,##0\ &quot;zł&quot;;[Red]\-#,##0\ &quot;zł&quot;"/>
    <numFmt numFmtId="185" formatCode="#,##0.00\ &quot;zł&quot;;\-#,##0.00\ &quot;zł&quot;"/>
    <numFmt numFmtId="186" formatCode="#,##0.00\ &quot;zł&quot;;[Red]\-#,##0.00\ &quot;zł&quot;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0.000000"/>
    <numFmt numFmtId="192" formatCode="0.0000000"/>
    <numFmt numFmtId="193" formatCode="0.00000000"/>
    <numFmt numFmtId="194" formatCode="0.00000"/>
    <numFmt numFmtId="195" formatCode="0.0000"/>
    <numFmt numFmtId="196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0"/>
    </font>
    <font>
      <b/>
      <sz val="10"/>
      <color indexed="54"/>
      <name val="Verdana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i/>
      <sz val="10"/>
      <name val="Helvetica"/>
      <family val="0"/>
    </font>
    <font>
      <b/>
      <sz val="10"/>
      <name val="Arial"/>
      <family val="2"/>
    </font>
    <font>
      <b/>
      <sz val="1"/>
      <color indexed="8"/>
      <name val="Courier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0"/>
    </font>
    <font>
      <i/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0.25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7.35"/>
      <color indexed="8"/>
      <name val="Arial"/>
      <family val="0"/>
    </font>
    <font>
      <sz val="9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>
      <alignment horizontal="center" vertical="center"/>
      <protection/>
    </xf>
    <xf numFmtId="0" fontId="4" fillId="3" borderId="0" applyNumberFormat="0" applyBorder="0" applyAlignment="0" applyProtection="0"/>
    <xf numFmtId="167" fontId="5" fillId="0" borderId="0">
      <alignment vertical="top"/>
      <protection/>
    </xf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1" fontId="9" fillId="22" borderId="5">
      <alignment horizontal="right" vertical="center"/>
      <protection/>
    </xf>
    <xf numFmtId="0" fontId="9" fillId="20" borderId="5">
      <alignment horizontal="center" vertical="center"/>
      <protection/>
    </xf>
    <xf numFmtId="1" fontId="9" fillId="22" borderId="5">
      <alignment horizontal="right" vertical="center"/>
      <protection/>
    </xf>
    <xf numFmtId="0" fontId="0" fillId="22" borderId="0">
      <alignment/>
      <protection/>
    </xf>
    <xf numFmtId="0" fontId="10" fillId="22" borderId="5">
      <alignment horizontal="left" vertic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Fon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0" fontId="14" fillId="0" borderId="0" applyFont="0" applyFill="0" applyBorder="0" applyAlignment="0" applyProtection="0"/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171" fontId="14" fillId="0" borderId="0">
      <alignment horizontal="right" vertical="top"/>
      <protection/>
    </xf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4" fontId="14" fillId="0" borderId="0" applyFill="0" applyBorder="0" applyProtection="0">
      <alignment horizontal="right"/>
    </xf>
    <xf numFmtId="172" fontId="15" fillId="0" borderId="0">
      <alignment/>
      <protection locked="0"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15" fillId="0" borderId="0">
      <alignment/>
      <protection locked="0"/>
    </xf>
    <xf numFmtId="0" fontId="15" fillId="0" borderId="0">
      <alignment/>
      <protection locked="0"/>
    </xf>
    <xf numFmtId="168" fontId="3" fillId="0" borderId="0" applyBorder="0">
      <alignment/>
      <protection/>
    </xf>
    <xf numFmtId="168" fontId="3" fillId="0" borderId="6">
      <alignment/>
      <protection/>
    </xf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5" fillId="0" borderId="0">
      <alignment/>
      <protection locked="0"/>
    </xf>
    <xf numFmtId="0" fontId="20" fillId="4" borderId="0" applyNumberFormat="0" applyBorder="0" applyAlignment="0" applyProtection="0"/>
    <xf numFmtId="0" fontId="21" fillId="0" borderId="0" applyFont="0">
      <alignment/>
      <protection/>
    </xf>
    <xf numFmtId="0" fontId="22" fillId="0" borderId="0">
      <alignment/>
      <protection/>
    </xf>
    <xf numFmtId="0" fontId="22" fillId="0" borderId="0">
      <alignment horizontal="left" indent="1"/>
      <protection/>
    </xf>
    <xf numFmtId="0" fontId="0" fillId="0" borderId="0">
      <alignment horizontal="left" indent="2"/>
      <protection/>
    </xf>
    <xf numFmtId="0" fontId="0" fillId="0" borderId="0">
      <alignment horizontal="left" indent="3"/>
      <protection/>
    </xf>
    <xf numFmtId="0" fontId="0" fillId="0" borderId="0">
      <alignment horizontal="left" indent="4"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>
      <alignment/>
      <protection/>
    </xf>
    <xf numFmtId="167" fontId="2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167" fontId="30" fillId="0" borderId="0">
      <alignment/>
      <protection/>
    </xf>
    <xf numFmtId="1" fontId="14" fillId="0" borderId="0">
      <alignment vertical="top" wrapText="1"/>
      <protection/>
    </xf>
    <xf numFmtId="1" fontId="14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1" fillId="0" borderId="0">
      <alignment horizontal="left"/>
      <protection/>
    </xf>
    <xf numFmtId="0" fontId="32" fillId="20" borderId="9" applyNumberFormat="0" applyAlignment="0" applyProtection="0"/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10">
      <alignment horizontal="center" vertical="center"/>
      <protection/>
    </xf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>
      <alignment/>
      <protection/>
    </xf>
    <xf numFmtId="0" fontId="15" fillId="0" borderId="13">
      <alignment/>
      <protection locked="0"/>
    </xf>
    <xf numFmtId="0" fontId="39" fillId="0" borderId="14" applyNumberFormat="0" applyFill="0" applyAlignment="0" applyProtection="0"/>
    <xf numFmtId="0" fontId="4" fillId="3" borderId="0" applyNumberFormat="0" applyBorder="0" applyAlignment="0" applyProtection="0"/>
    <xf numFmtId="0" fontId="20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" fontId="14" fillId="0" borderId="0">
      <alignment vertical="top" wrapText="1"/>
      <protection/>
    </xf>
  </cellStyleXfs>
  <cellXfs count="18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14" fontId="42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81" fontId="0" fillId="0" borderId="18" xfId="113" applyNumberFormat="1" applyFont="1" applyBorder="1" applyAlignment="1" applyProtection="1">
      <alignment horizontal="center" vertical="center"/>
      <protection/>
    </xf>
    <xf numFmtId="181" fontId="22" fillId="0" borderId="18" xfId="113" applyNumberFormat="1" applyFont="1" applyBorder="1" applyAlignment="1" applyProtection="1">
      <alignment horizontal="center" vertical="center"/>
      <protection/>
    </xf>
    <xf numFmtId="181" fontId="0" fillId="0" borderId="19" xfId="113" applyNumberFormat="1" applyFont="1" applyBorder="1" applyAlignment="1" applyProtection="1">
      <alignment horizontal="center" vertical="center"/>
      <protection/>
    </xf>
    <xf numFmtId="181" fontId="22" fillId="0" borderId="20" xfId="113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22" fillId="0" borderId="21" xfId="0" applyFont="1" applyBorder="1" applyAlignment="1">
      <alignment/>
    </xf>
    <xf numFmtId="181" fontId="22" fillId="0" borderId="10" xfId="113" applyNumberFormat="1" applyFont="1" applyBorder="1" applyAlignment="1" applyProtection="1">
      <alignment horizontal="center" vertical="center"/>
      <protection/>
    </xf>
    <xf numFmtId="181" fontId="22" fillId="0" borderId="22" xfId="113" applyNumberFormat="1" applyFont="1" applyBorder="1" applyAlignment="1" applyProtection="1">
      <alignment horizontal="center" vertical="center"/>
      <protection/>
    </xf>
    <xf numFmtId="181" fontId="22" fillId="0" borderId="23" xfId="113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81" fontId="0" fillId="0" borderId="25" xfId="113" applyNumberFormat="1" applyFont="1" applyBorder="1" applyAlignment="1" applyProtection="1">
      <alignment horizontal="center" vertical="center"/>
      <protection/>
    </xf>
    <xf numFmtId="181" fontId="22" fillId="0" borderId="26" xfId="113" applyNumberFormat="1" applyFont="1" applyBorder="1" applyAlignment="1" applyProtection="1">
      <alignment horizontal="center" vertical="center"/>
      <protection/>
    </xf>
    <xf numFmtId="180" fontId="0" fillId="0" borderId="18" xfId="113" applyNumberFormat="1" applyFont="1" applyBorder="1" applyAlignment="1" applyProtection="1">
      <alignment horizontal="center" vertical="center"/>
      <protection/>
    </xf>
    <xf numFmtId="180" fontId="22" fillId="0" borderId="18" xfId="113" applyNumberFormat="1" applyFont="1" applyBorder="1" applyAlignment="1" applyProtection="1">
      <alignment horizontal="center" vertical="center"/>
      <protection/>
    </xf>
    <xf numFmtId="180" fontId="0" fillId="0" borderId="25" xfId="113" applyNumberFormat="1" applyFont="1" applyBorder="1" applyAlignment="1" applyProtection="1">
      <alignment horizontal="center" vertical="center"/>
      <protection/>
    </xf>
    <xf numFmtId="180" fontId="22" fillId="0" borderId="20" xfId="113" applyNumberFormat="1" applyFont="1" applyBorder="1" applyAlignment="1" applyProtection="1">
      <alignment horizontal="center" vertical="center"/>
      <protection/>
    </xf>
    <xf numFmtId="180" fontId="0" fillId="0" borderId="0" xfId="113" applyNumberFormat="1" applyFont="1" applyBorder="1" applyAlignment="1" applyProtection="1">
      <alignment horizontal="center" vertical="center"/>
      <protection/>
    </xf>
    <xf numFmtId="180" fontId="22" fillId="0" borderId="0" xfId="113" applyNumberFormat="1" applyFont="1" applyBorder="1" applyAlignment="1" applyProtection="1">
      <alignment horizontal="center" vertical="center"/>
      <protection/>
    </xf>
    <xf numFmtId="180" fontId="0" fillId="0" borderId="27" xfId="113" applyNumberFormat="1" applyFont="1" applyBorder="1" applyAlignment="1" applyProtection="1">
      <alignment horizontal="center" vertical="center"/>
      <protection/>
    </xf>
    <xf numFmtId="180" fontId="22" fillId="0" borderId="28" xfId="113" applyNumberFormat="1" applyFont="1" applyBorder="1" applyAlignment="1" applyProtection="1">
      <alignment horizontal="center" vertical="center"/>
      <protection/>
    </xf>
    <xf numFmtId="180" fontId="22" fillId="0" borderId="10" xfId="113" applyNumberFormat="1" applyFont="1" applyBorder="1" applyAlignment="1" applyProtection="1">
      <alignment horizontal="center" vertical="center"/>
      <protection/>
    </xf>
    <xf numFmtId="180" fontId="22" fillId="0" borderId="26" xfId="113" applyNumberFormat="1" applyFont="1" applyBorder="1" applyAlignment="1" applyProtection="1">
      <alignment horizontal="center" vertical="center"/>
      <protection/>
    </xf>
    <xf numFmtId="180" fontId="22" fillId="0" borderId="23" xfId="113" applyNumberFormat="1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6" xfId="0" applyFill="1" applyBorder="1" applyAlignment="1">
      <alignment/>
    </xf>
    <xf numFmtId="181" fontId="0" fillId="26" borderId="0" xfId="113" applyNumberFormat="1" applyFont="1" applyFill="1" applyBorder="1" applyAlignment="1" applyProtection="1">
      <alignment horizontal="center" vertical="center"/>
      <protection/>
    </xf>
    <xf numFmtId="181" fontId="22" fillId="26" borderId="0" xfId="113" applyNumberFormat="1" applyFont="1" applyFill="1" applyBorder="1" applyAlignment="1" applyProtection="1">
      <alignment horizontal="center" vertical="center"/>
      <protection/>
    </xf>
    <xf numFmtId="181" fontId="0" fillId="26" borderId="29" xfId="113" applyNumberFormat="1" applyFont="1" applyFill="1" applyBorder="1" applyAlignment="1" applyProtection="1">
      <alignment horizontal="center" vertical="center"/>
      <protection/>
    </xf>
    <xf numFmtId="181" fontId="22" fillId="26" borderId="28" xfId="113" applyNumberFormat="1" applyFont="1" applyFill="1" applyBorder="1" applyAlignment="1" applyProtection="1">
      <alignment horizontal="center" vertical="center"/>
      <protection/>
    </xf>
    <xf numFmtId="181" fontId="0" fillId="26" borderId="27" xfId="113" applyNumberFormat="1" applyFont="1" applyFill="1" applyBorder="1" applyAlignment="1" applyProtection="1">
      <alignment horizontal="center" vertical="center"/>
      <protection/>
    </xf>
    <xf numFmtId="181" fontId="0" fillId="0" borderId="0" xfId="113" applyNumberFormat="1" applyFont="1" applyFill="1" applyBorder="1" applyAlignment="1" applyProtection="1">
      <alignment horizontal="center" vertical="center"/>
      <protection/>
    </xf>
    <xf numFmtId="0" fontId="44" fillId="24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41" fontId="0" fillId="0" borderId="6" xfId="113" applyFont="1" applyFill="1" applyBorder="1" applyAlignment="1" applyProtection="1">
      <alignment/>
      <protection/>
    </xf>
    <xf numFmtId="41" fontId="41" fillId="0" borderId="6" xfId="113" applyFont="1" applyFill="1" applyBorder="1" applyAlignment="1" applyProtection="1">
      <alignment/>
      <protection/>
    </xf>
    <xf numFmtId="41" fontId="0" fillId="26" borderId="17" xfId="113" applyFont="1" applyFill="1" applyBorder="1" applyAlignment="1" applyProtection="1">
      <alignment/>
      <protection/>
    </xf>
    <xf numFmtId="41" fontId="0" fillId="26" borderId="6" xfId="113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2" fillId="26" borderId="21" xfId="0" applyFont="1" applyFill="1" applyBorder="1" applyAlignment="1">
      <alignment/>
    </xf>
    <xf numFmtId="168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68" fontId="0" fillId="0" borderId="6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31" xfId="0" applyNumberFormat="1" applyBorder="1" applyAlignment="1">
      <alignment/>
    </xf>
    <xf numFmtId="41" fontId="0" fillId="0" borderId="0" xfId="113" applyFont="1" applyFill="1" applyBorder="1" applyAlignment="1" applyProtection="1">
      <alignment/>
      <protection/>
    </xf>
    <xf numFmtId="41" fontId="22" fillId="26" borderId="10" xfId="113" applyFont="1" applyFill="1" applyBorder="1" applyAlignment="1" applyProtection="1">
      <alignment/>
      <protection/>
    </xf>
    <xf numFmtId="168" fontId="0" fillId="0" borderId="17" xfId="0" applyNumberFormat="1" applyBorder="1" applyAlignment="1">
      <alignment/>
    </xf>
    <xf numFmtId="168" fontId="0" fillId="0" borderId="6" xfId="0" applyNumberFormat="1" applyFill="1" applyBorder="1" applyAlignment="1">
      <alignment/>
    </xf>
    <xf numFmtId="168" fontId="22" fillId="26" borderId="21" xfId="0" applyNumberFormat="1" applyFont="1" applyFill="1" applyBorder="1" applyAlignment="1">
      <alignment/>
    </xf>
    <xf numFmtId="168" fontId="0" fillId="0" borderId="18" xfId="0" applyNumberForma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/>
    </xf>
    <xf numFmtId="41" fontId="0" fillId="0" borderId="35" xfId="113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179" fontId="0" fillId="0" borderId="35" xfId="0" applyNumberFormat="1" applyBorder="1" applyAlignment="1">
      <alignment/>
    </xf>
    <xf numFmtId="0" fontId="0" fillId="0" borderId="19" xfId="0" applyBorder="1" applyAlignment="1">
      <alignment/>
    </xf>
    <xf numFmtId="168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179" fontId="0" fillId="0" borderId="39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29" xfId="0" applyNumberFormat="1" applyFill="1" applyBorder="1" applyAlignment="1">
      <alignment/>
    </xf>
    <xf numFmtId="168" fontId="22" fillId="26" borderId="38" xfId="0" applyNumberFormat="1" applyFont="1" applyFill="1" applyBorder="1" applyAlignment="1">
      <alignment/>
    </xf>
    <xf numFmtId="0" fontId="0" fillId="0" borderId="33" xfId="0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40" xfId="0" applyFill="1" applyBorder="1" applyAlignment="1">
      <alignment horizontal="center" vertical="center" wrapText="1"/>
    </xf>
    <xf numFmtId="0" fontId="41" fillId="0" borderId="29" xfId="0" applyFont="1" applyFill="1" applyBorder="1" applyAlignment="1">
      <alignment/>
    </xf>
    <xf numFmtId="0" fontId="41" fillId="26" borderId="29" xfId="0" applyFont="1" applyFill="1" applyBorder="1" applyAlignment="1">
      <alignment/>
    </xf>
    <xf numFmtId="41" fontId="41" fillId="26" borderId="6" xfId="113" applyFont="1" applyFill="1" applyBorder="1" applyAlignment="1" applyProtection="1">
      <alignment/>
      <protection/>
    </xf>
    <xf numFmtId="179" fontId="41" fillId="0" borderId="6" xfId="113" applyNumberFormat="1" applyFont="1" applyFill="1" applyBorder="1" applyAlignment="1" applyProtection="1">
      <alignment/>
      <protection/>
    </xf>
    <xf numFmtId="179" fontId="41" fillId="26" borderId="6" xfId="113" applyNumberFormat="1" applyFont="1" applyFill="1" applyBorder="1" applyAlignment="1" applyProtection="1">
      <alignment/>
      <protection/>
    </xf>
    <xf numFmtId="0" fontId="42" fillId="0" borderId="29" xfId="0" applyFont="1" applyFill="1" applyBorder="1" applyAlignment="1">
      <alignment/>
    </xf>
    <xf numFmtId="179" fontId="41" fillId="0" borderId="41" xfId="113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0" fontId="22" fillId="8" borderId="42" xfId="0" applyFont="1" applyFill="1" applyBorder="1" applyAlignment="1">
      <alignment/>
    </xf>
    <xf numFmtId="41" fontId="22" fillId="8" borderId="15" xfId="113" applyFont="1" applyFill="1" applyBorder="1" applyAlignment="1" applyProtection="1">
      <alignment/>
      <protection/>
    </xf>
    <xf numFmtId="179" fontId="22" fillId="8" borderId="15" xfId="113" applyNumberFormat="1" applyFont="1" applyFill="1" applyBorder="1" applyAlignment="1" applyProtection="1">
      <alignment/>
      <protection/>
    </xf>
    <xf numFmtId="0" fontId="41" fillId="0" borderId="32" xfId="0" applyFont="1" applyFill="1" applyBorder="1" applyAlignment="1">
      <alignment horizontal="center" vertical="center" wrapText="1"/>
    </xf>
    <xf numFmtId="168" fontId="41" fillId="0" borderId="6" xfId="113" applyNumberFormat="1" applyFont="1" applyFill="1" applyBorder="1" applyAlignment="1" applyProtection="1">
      <alignment/>
      <protection/>
    </xf>
    <xf numFmtId="168" fontId="41" fillId="0" borderId="41" xfId="113" applyNumberFormat="1" applyFont="1" applyFill="1" applyBorder="1" applyAlignment="1" applyProtection="1">
      <alignment/>
      <protection/>
    </xf>
    <xf numFmtId="0" fontId="0" fillId="0" borderId="34" xfId="0" applyFill="1" applyBorder="1" applyAlignment="1">
      <alignment horizontal="center" vertical="center" wrapText="1"/>
    </xf>
    <xf numFmtId="41" fontId="22" fillId="8" borderId="43" xfId="113" applyFont="1" applyFill="1" applyBorder="1" applyAlignment="1" applyProtection="1">
      <alignment/>
      <protection/>
    </xf>
    <xf numFmtId="41" fontId="41" fillId="0" borderId="35" xfId="113" applyFont="1" applyFill="1" applyBorder="1" applyAlignment="1" applyProtection="1">
      <alignment/>
      <protection/>
    </xf>
    <xf numFmtId="41" fontId="41" fillId="26" borderId="35" xfId="113" applyFont="1" applyFill="1" applyBorder="1" applyAlignment="1" applyProtection="1">
      <alignment/>
      <protection/>
    </xf>
    <xf numFmtId="179" fontId="41" fillId="0" borderId="35" xfId="113" applyNumberFormat="1" applyFont="1" applyFill="1" applyBorder="1" applyAlignment="1" applyProtection="1">
      <alignment/>
      <protection/>
    </xf>
    <xf numFmtId="179" fontId="41" fillId="26" borderId="35" xfId="113" applyNumberFormat="1" applyFont="1" applyFill="1" applyBorder="1" applyAlignment="1" applyProtection="1">
      <alignment/>
      <protection/>
    </xf>
    <xf numFmtId="179" fontId="22" fillId="8" borderId="43" xfId="113" applyNumberFormat="1" applyFont="1" applyFill="1" applyBorder="1" applyAlignment="1" applyProtection="1">
      <alignment/>
      <protection/>
    </xf>
    <xf numFmtId="168" fontId="41" fillId="0" borderId="35" xfId="113" applyNumberFormat="1" applyFont="1" applyFill="1" applyBorder="1" applyAlignment="1" applyProtection="1">
      <alignment/>
      <protection/>
    </xf>
    <xf numFmtId="168" fontId="41" fillId="0" borderId="44" xfId="113" applyNumberFormat="1" applyFont="1" applyFill="1" applyBorder="1" applyAlignment="1" applyProtection="1">
      <alignment/>
      <protection/>
    </xf>
    <xf numFmtId="168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68" fontId="0" fillId="26" borderId="30" xfId="0" applyNumberFormat="1" applyFill="1" applyBorder="1" applyAlignment="1">
      <alignment/>
    </xf>
    <xf numFmtId="168" fontId="0" fillId="26" borderId="31" xfId="0" applyNumberFormat="1" applyFill="1" applyBorder="1" applyAlignment="1">
      <alignment/>
    </xf>
    <xf numFmtId="168" fontId="0" fillId="26" borderId="45" xfId="0" applyNumberFormat="1" applyFill="1" applyBorder="1" applyAlignment="1">
      <alignment/>
    </xf>
    <xf numFmtId="0" fontId="0" fillId="26" borderId="0" xfId="0" applyFill="1" applyBorder="1" applyAlignment="1">
      <alignment/>
    </xf>
    <xf numFmtId="168" fontId="0" fillId="26" borderId="47" xfId="0" applyNumberFormat="1" applyFill="1" applyBorder="1" applyAlignment="1">
      <alignment/>
    </xf>
    <xf numFmtId="168" fontId="0" fillId="0" borderId="47" xfId="0" applyNumberFormat="1" applyFill="1" applyBorder="1" applyAlignment="1">
      <alignment/>
    </xf>
    <xf numFmtId="168" fontId="0" fillId="0" borderId="44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0" fontId="22" fillId="0" borderId="48" xfId="0" applyFont="1" applyBorder="1" applyAlignment="1">
      <alignment horizontal="center" vertical="center" wrapText="1"/>
    </xf>
    <xf numFmtId="179" fontId="0" fillId="0" borderId="36" xfId="113" applyNumberFormat="1" applyFont="1" applyFill="1" applyBorder="1" applyAlignment="1" applyProtection="1">
      <alignment/>
      <protection/>
    </xf>
    <xf numFmtId="0" fontId="22" fillId="26" borderId="38" xfId="0" applyFont="1" applyFill="1" applyBorder="1" applyAlignment="1">
      <alignment/>
    </xf>
    <xf numFmtId="179" fontId="22" fillId="26" borderId="49" xfId="113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3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8" fontId="0" fillId="0" borderId="50" xfId="0" applyNumberFormat="1" applyBorder="1" applyAlignment="1">
      <alignment/>
    </xf>
    <xf numFmtId="168" fontId="22" fillId="0" borderId="50" xfId="0" applyNumberFormat="1" applyFont="1" applyFill="1" applyBorder="1" applyAlignment="1">
      <alignment/>
    </xf>
    <xf numFmtId="179" fontId="22" fillId="26" borderId="49" xfId="0" applyNumberFormat="1" applyFont="1" applyFill="1" applyBorder="1" applyAlignment="1">
      <alignment/>
    </xf>
    <xf numFmtId="0" fontId="0" fillId="0" borderId="0" xfId="129" applyNumberFormat="1" applyFont="1" applyFill="1" applyBorder="1" applyAlignment="1">
      <alignment/>
      <protection/>
    </xf>
    <xf numFmtId="0" fontId="46" fillId="0" borderId="0" xfId="130">
      <alignment/>
      <protection/>
    </xf>
    <xf numFmtId="0" fontId="0" fillId="27" borderId="0" xfId="0" applyFill="1" applyAlignment="1">
      <alignment/>
    </xf>
    <xf numFmtId="13" fontId="47" fillId="0" borderId="6" xfId="113" applyNumberFormat="1" applyFont="1" applyFill="1" applyBorder="1" applyAlignment="1" applyProtection="1" quotePrefix="1">
      <alignment/>
      <protection/>
    </xf>
    <xf numFmtId="41" fontId="47" fillId="0" borderId="6" xfId="113" applyFont="1" applyFill="1" applyBorder="1" applyAlignment="1" applyProtection="1" quotePrefix="1">
      <alignment/>
      <protection/>
    </xf>
    <xf numFmtId="41" fontId="47" fillId="0" borderId="35" xfId="113" applyFont="1" applyFill="1" applyBorder="1" applyAlignment="1" applyProtection="1" quotePrefix="1">
      <alignment/>
      <protection/>
    </xf>
    <xf numFmtId="0" fontId="41" fillId="26" borderId="38" xfId="0" applyFont="1" applyFill="1" applyBorder="1" applyAlignment="1">
      <alignment/>
    </xf>
    <xf numFmtId="179" fontId="41" fillId="26" borderId="41" xfId="113" applyNumberFormat="1" applyFont="1" applyFill="1" applyBorder="1" applyAlignment="1" applyProtection="1">
      <alignment/>
      <protection/>
    </xf>
    <xf numFmtId="168" fontId="41" fillId="26" borderId="41" xfId="113" applyNumberFormat="1" applyFont="1" applyFill="1" applyBorder="1" applyAlignment="1" applyProtection="1">
      <alignment/>
      <protection/>
    </xf>
    <xf numFmtId="168" fontId="41" fillId="26" borderId="44" xfId="113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 wrapText="1"/>
    </xf>
    <xf numFmtId="41" fontId="41" fillId="0" borderId="0" xfId="113" applyFont="1" applyFill="1" applyBorder="1" applyAlignment="1" applyProtection="1">
      <alignment/>
      <protection/>
    </xf>
    <xf numFmtId="0" fontId="46" fillId="0" borderId="0" xfId="130" applyFill="1">
      <alignment/>
      <protection/>
    </xf>
    <xf numFmtId="41" fontId="22" fillId="0" borderId="0" xfId="113" applyFont="1" applyFill="1" applyBorder="1" applyAlignment="1" applyProtection="1">
      <alignment/>
      <protection/>
    </xf>
    <xf numFmtId="0" fontId="46" fillId="0" borderId="0" xfId="130" applyFont="1">
      <alignment/>
      <protection/>
    </xf>
    <xf numFmtId="3" fontId="0" fillId="0" borderId="0" xfId="130" applyNumberFormat="1" applyFont="1" applyFill="1" applyBorder="1" applyAlignment="1">
      <alignment/>
      <protection/>
    </xf>
    <xf numFmtId="179" fontId="41" fillId="0" borderId="0" xfId="113" applyNumberFormat="1" applyFont="1" applyFill="1" applyBorder="1" applyAlignment="1" applyProtection="1">
      <alignment/>
      <protection/>
    </xf>
    <xf numFmtId="168" fontId="46" fillId="0" borderId="0" xfId="130" applyNumberFormat="1">
      <alignment/>
      <protection/>
    </xf>
    <xf numFmtId="0" fontId="41" fillId="0" borderId="51" xfId="0" applyFont="1" applyFill="1" applyBorder="1" applyAlignment="1">
      <alignment/>
    </xf>
    <xf numFmtId="0" fontId="0" fillId="0" borderId="22" xfId="0" applyFill="1" applyBorder="1" applyAlignment="1">
      <alignment/>
    </xf>
    <xf numFmtId="41" fontId="0" fillId="0" borderId="21" xfId="113" applyFont="1" applyFill="1" applyBorder="1" applyAlignment="1" applyProtection="1">
      <alignment horizontal="right"/>
      <protection/>
    </xf>
    <xf numFmtId="41" fontId="0" fillId="0" borderId="45" xfId="113" applyFont="1" applyFill="1" applyBorder="1" applyAlignment="1" applyProtection="1">
      <alignment horizontal="right"/>
      <protection/>
    </xf>
    <xf numFmtId="41" fontId="0" fillId="0" borderId="46" xfId="113" applyFont="1" applyFill="1" applyBorder="1" applyAlignment="1" applyProtection="1">
      <alignment horizontal="right"/>
      <protection/>
    </xf>
    <xf numFmtId="41" fontId="0" fillId="26" borderId="21" xfId="113" applyFont="1" applyFill="1" applyBorder="1" applyAlignment="1" applyProtection="1">
      <alignment/>
      <protection/>
    </xf>
    <xf numFmtId="41" fontId="41" fillId="0" borderId="21" xfId="113" applyFont="1" applyFill="1" applyBorder="1" applyAlignment="1" applyProtection="1">
      <alignment/>
      <protection/>
    </xf>
    <xf numFmtId="9" fontId="41" fillId="0" borderId="0" xfId="0" applyNumberFormat="1" applyFont="1" applyFill="1" applyBorder="1" applyAlignment="1" quotePrefix="1">
      <alignment horizontal="center" vertical="center" wrapText="1"/>
    </xf>
    <xf numFmtId="41" fontId="42" fillId="0" borderId="0" xfId="113" applyFont="1" applyFill="1" applyBorder="1" applyAlignment="1" applyProtection="1">
      <alignment/>
      <protection/>
    </xf>
    <xf numFmtId="169" fontId="41" fillId="0" borderId="0" xfId="130" applyNumberFormat="1" applyFont="1" applyFill="1" applyBorder="1" applyAlignment="1">
      <alignment/>
      <protection/>
    </xf>
    <xf numFmtId="0" fontId="41" fillId="0" borderId="6" xfId="0" applyFont="1" applyFill="1" applyBorder="1" applyAlignment="1">
      <alignment/>
    </xf>
    <xf numFmtId="41" fontId="41" fillId="0" borderId="31" xfId="113" applyFont="1" applyFill="1" applyBorder="1" applyAlignment="1" applyProtection="1">
      <alignment/>
      <protection/>
    </xf>
    <xf numFmtId="0" fontId="41" fillId="0" borderId="21" xfId="0" applyFont="1" applyFill="1" applyBorder="1" applyAlignment="1">
      <alignment/>
    </xf>
    <xf numFmtId="41" fontId="41" fillId="0" borderId="45" xfId="113" applyFont="1" applyFill="1" applyBorder="1" applyAlignment="1" applyProtection="1">
      <alignment/>
      <protection/>
    </xf>
    <xf numFmtId="0" fontId="41" fillId="26" borderId="6" xfId="0" applyFont="1" applyFill="1" applyBorder="1" applyAlignment="1">
      <alignment/>
    </xf>
    <xf numFmtId="41" fontId="41" fillId="26" borderId="31" xfId="113" applyFont="1" applyFill="1" applyBorder="1" applyAlignment="1" applyProtection="1">
      <alignment/>
      <protection/>
    </xf>
    <xf numFmtId="0" fontId="0" fillId="0" borderId="0" xfId="130" applyNumberFormat="1" applyFont="1" applyFill="1" applyBorder="1" applyAlignment="1">
      <alignment/>
      <protection/>
    </xf>
    <xf numFmtId="0" fontId="49" fillId="0" borderId="0" xfId="130" applyFont="1" applyFill="1">
      <alignment/>
      <protection/>
    </xf>
    <xf numFmtId="0" fontId="44" fillId="0" borderId="0" xfId="130" applyNumberFormat="1" applyFont="1" applyFill="1" applyBorder="1" applyAlignment="1">
      <alignment/>
      <protection/>
    </xf>
    <xf numFmtId="0" fontId="4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2" fillId="8" borderId="15" xfId="0" applyFont="1" applyFill="1" applyBorder="1" applyAlignment="1">
      <alignment/>
    </xf>
    <xf numFmtId="41" fontId="22" fillId="8" borderId="5" xfId="113" applyFont="1" applyFill="1" applyBorder="1" applyAlignment="1" applyProtection="1">
      <alignment/>
      <protection/>
    </xf>
    <xf numFmtId="0" fontId="41" fillId="26" borderId="21" xfId="0" applyFont="1" applyFill="1" applyBorder="1" applyAlignment="1">
      <alignment/>
    </xf>
    <xf numFmtId="41" fontId="41" fillId="26" borderId="21" xfId="113" applyFont="1" applyFill="1" applyBorder="1" applyAlignment="1" applyProtection="1">
      <alignment/>
      <protection/>
    </xf>
    <xf numFmtId="41" fontId="41" fillId="26" borderId="45" xfId="113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/>
    </xf>
    <xf numFmtId="0" fontId="44" fillId="8" borderId="52" xfId="130" applyNumberFormat="1" applyFont="1" applyFill="1" applyBorder="1" applyAlignment="1">
      <alignment horizontal="center"/>
      <protection/>
    </xf>
    <xf numFmtId="0" fontId="44" fillId="8" borderId="53" xfId="130" applyNumberFormat="1" applyFont="1" applyFill="1" applyBorder="1" applyAlignment="1">
      <alignment horizontal="center"/>
      <protection/>
    </xf>
    <xf numFmtId="0" fontId="45" fillId="0" borderId="6" xfId="130" applyFont="1" applyBorder="1" applyAlignment="1">
      <alignment horizontal="center" wrapText="1"/>
      <protection/>
    </xf>
    <xf numFmtId="0" fontId="41" fillId="0" borderId="30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9" fontId="45" fillId="0" borderId="0" xfId="0" applyNumberFormat="1" applyFont="1" applyFill="1" applyBorder="1" applyAlignment="1" quotePrefix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caché" xfId="59"/>
    <cellStyle name="Calcolo" xfId="60"/>
    <cellStyle name="Calculation" xfId="61"/>
    <cellStyle name="Cella collegata" xfId="62"/>
    <cellStyle name="Cella da controllare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Hyperlink" xfId="70"/>
    <cellStyle name="Followed Hyperlink" xfId="71"/>
    <cellStyle name="color gray" xfId="72"/>
    <cellStyle name="Colore 1" xfId="73"/>
    <cellStyle name="Colore 2" xfId="74"/>
    <cellStyle name="Colore 3" xfId="75"/>
    <cellStyle name="Colore 4" xfId="76"/>
    <cellStyle name="Colore 5" xfId="77"/>
    <cellStyle name="Colore 6" xfId="78"/>
    <cellStyle name="Comma [0]_APAAB1BE (2)" xfId="79"/>
    <cellStyle name="Comma(0)" xfId="80"/>
    <cellStyle name="comma(1)" xfId="81"/>
    <cellStyle name="Comma(3)" xfId="82"/>
    <cellStyle name="Comma[0]" xfId="83"/>
    <cellStyle name="Comma[1]" xfId="84"/>
    <cellStyle name="Comma_ANXB11A11" xfId="85"/>
    <cellStyle name="Comma0" xfId="86"/>
    <cellStyle name="Currency [0]_NATURAL" xfId="87"/>
    <cellStyle name="Currency_NATURAL" xfId="88"/>
    <cellStyle name="Currency0" xfId="89"/>
    <cellStyle name="Date" xfId="90"/>
    <cellStyle name="données" xfId="91"/>
    <cellStyle name="donnéesbord" xfId="92"/>
    <cellStyle name="Euro" xfId="93"/>
    <cellStyle name="Explanatory Text" xfId="94"/>
    <cellStyle name="Ezres [0]_demo" xfId="95"/>
    <cellStyle name="Ezres_demo" xfId="96"/>
    <cellStyle name="Fixed" xfId="97"/>
    <cellStyle name="Good" xfId="98"/>
    <cellStyle name="grey" xfId="99"/>
    <cellStyle name="H1" xfId="100"/>
    <cellStyle name="H2" xfId="101"/>
    <cellStyle name="H3" xfId="102"/>
    <cellStyle name="H4" xfId="103"/>
    <cellStyle name="H5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Comma" xfId="111"/>
    <cellStyle name="Migliaia (0)_COPERTIN" xfId="112"/>
    <cellStyle name="Comma [0]" xfId="113"/>
    <cellStyle name="Migliaia [0] 2" xfId="114"/>
    <cellStyle name="Migliaia [0] 2 2" xfId="115"/>
    <cellStyle name="Neutral" xfId="116"/>
    <cellStyle name="Neutrale" xfId="117"/>
    <cellStyle name="Non_definito" xfId="118"/>
    <cellStyle name="Normal_% STOCK OF FOREIGN POP" xfId="119"/>
    <cellStyle name="Normál_B17" xfId="120"/>
    <cellStyle name="Normal_Book5" xfId="121"/>
    <cellStyle name="Normál_demo" xfId="122"/>
    <cellStyle name="Normal_DEUTab1" xfId="123"/>
    <cellStyle name="Normal-blank" xfId="124"/>
    <cellStyle name="Normal-droit" xfId="125"/>
    <cellStyle name="Normale 2" xfId="126"/>
    <cellStyle name="Normale 2 2" xfId="127"/>
    <cellStyle name="Normale 3" xfId="128"/>
    <cellStyle name="Normale_migr_asyunaa" xfId="129"/>
    <cellStyle name="Normale_migr_asyunaa-1" xfId="130"/>
    <cellStyle name="Nota" xfId="131"/>
    <cellStyle name="Note" xfId="132"/>
    <cellStyle name="notes" xfId="133"/>
    <cellStyle name="Output" xfId="134"/>
    <cellStyle name="Pénznem [0]_demo" xfId="135"/>
    <cellStyle name="Pénznem_demo" xfId="136"/>
    <cellStyle name="Percent" xfId="137"/>
    <cellStyle name="semestre" xfId="138"/>
    <cellStyle name="Standard_Austria" xfId="139"/>
    <cellStyle name="Testo avviso" xfId="140"/>
    <cellStyle name="Testo descrittivo" xfId="141"/>
    <cellStyle name="tête chapitre" xfId="142"/>
    <cellStyle name="Title" xfId="143"/>
    <cellStyle name="Titolo" xfId="144"/>
    <cellStyle name="Titolo 1" xfId="145"/>
    <cellStyle name="Titolo 2" xfId="146"/>
    <cellStyle name="Titolo 3" xfId="147"/>
    <cellStyle name="Titolo 4" xfId="148"/>
    <cellStyle name="titre" xfId="149"/>
    <cellStyle name="Total" xfId="150"/>
    <cellStyle name="Totale" xfId="151"/>
    <cellStyle name="Valore non valido" xfId="152"/>
    <cellStyle name="Valore valido" xfId="153"/>
    <cellStyle name="Currency" xfId="154"/>
    <cellStyle name="Valuta (0)_COPERTIN" xfId="155"/>
    <cellStyle name="Currency [0]" xfId="156"/>
    <cellStyle name="Warning Text" xfId="157"/>
    <cellStyle name="Wrapped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MSNA richiedenti asilo in Italia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0.971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1!$T$4</c:f>
              <c:strCache>
                <c:ptCount val="1"/>
                <c:pt idx="0">
                  <c:v>MSNA richiedenti asilo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1!$U$3:$W$3</c:f>
              <c:numCache/>
            </c:numRef>
          </c:cat>
          <c:val>
            <c:numRef>
              <c:f>1!$U$4:$W$4</c:f>
              <c:numCache/>
            </c:numRef>
          </c:val>
        </c:ser>
        <c:axId val="27095848"/>
        <c:axId val="42536041"/>
      </c:bar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MSNA richiedenti asilo in Italia. Anno 2015 (%)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3"/>
          <c:y val="0.177"/>
          <c:w val="0.4925"/>
          <c:h val="0.71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8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1!$V$11:$V$15</c:f>
              <c:strCache/>
            </c:strRef>
          </c:cat>
          <c:val>
            <c:numRef>
              <c:f>1!$X$11:$X$15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countries of origin of asylum applicants considered to be unaccompanied minors. 2010-2015 (%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1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81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2!$B$36</c:f>
              <c:strCache>
                <c:ptCount val="1"/>
                <c:pt idx="0">
                  <c:v>Afghanistan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2!$C$3:$H$3</c:f>
              <c:numCache/>
            </c:numRef>
          </c:cat>
          <c:val>
            <c:numRef>
              <c:f>2!$C$36:$H$36</c:f>
              <c:numCache/>
            </c:numRef>
          </c:val>
          <c:smooth val="0"/>
        </c:ser>
        <c:ser>
          <c:idx val="1"/>
          <c:order val="1"/>
          <c:tx>
            <c:strRef>
              <c:f>2!$B$37</c:f>
              <c:strCache>
                <c:ptCount val="1"/>
                <c:pt idx="0">
                  <c:v>Syria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2!$C$3:$H$3</c:f>
              <c:numCache/>
            </c:numRef>
          </c:cat>
          <c:val>
            <c:numRef>
              <c:f>2!$C$37:$H$37</c:f>
              <c:numCache/>
            </c:numRef>
          </c:val>
          <c:smooth val="0"/>
        </c:ser>
        <c:ser>
          <c:idx val="2"/>
          <c:order val="2"/>
          <c:tx>
            <c:strRef>
              <c:f>2!$B$38</c:f>
              <c:strCache>
                <c:ptCount val="1"/>
                <c:pt idx="0">
                  <c:v>Eritrea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2!$C$3:$H$3</c:f>
              <c:numCache/>
            </c:numRef>
          </c:cat>
          <c:val>
            <c:numRef>
              <c:f>2!$C$38:$H$38</c:f>
              <c:numCache/>
            </c:numRef>
          </c:val>
          <c:smooth val="0"/>
        </c:ser>
        <c:ser>
          <c:idx val="3"/>
          <c:order val="3"/>
          <c:tx>
            <c:strRef>
              <c:f>2!$B$39</c:f>
              <c:strCache>
                <c:ptCount val="1"/>
                <c:pt idx="0">
                  <c:v>Iraq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2!$C$3:$H$3</c:f>
              <c:numCache/>
            </c:numRef>
          </c:cat>
          <c:val>
            <c:numRef>
              <c:f>2!$C$39:$H$39</c:f>
              <c:numCache/>
            </c:numRef>
          </c:val>
          <c:smooth val="0"/>
        </c:ser>
        <c:ser>
          <c:idx val="4"/>
          <c:order val="4"/>
          <c:tx>
            <c:strRef>
              <c:f>2!$B$40</c:f>
              <c:strCache>
                <c:ptCount val="1"/>
                <c:pt idx="0">
                  <c:v>Somalia</c:v>
                </c:pt>
              </c:strCache>
            </c:strRef>
          </c:tx>
          <c:spPr>
            <a:ln w="38100">
              <a:solidFill>
                <a:srgbClr val="FF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2!$C$3:$H$3</c:f>
              <c:numCache/>
            </c:numRef>
          </c:cat>
          <c:val>
            <c:numRef>
              <c:f>2!$C$40:$H$40</c:f>
              <c:numCache/>
            </c:numRef>
          </c:val>
          <c:smooth val="0"/>
        </c:ser>
        <c:marker val="1"/>
        <c:axId val="47280050"/>
        <c:axId val="22867267"/>
      </c:lineChart>
      <c:catAx>
        <c:axId val="472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7267"/>
        <c:crosses val="autoZero"/>
        <c:auto val="1"/>
        <c:lblOffset val="100"/>
        <c:tickLblSkip val="1"/>
        <c:noMultiLvlLbl val="0"/>
      </c:catAx>
      <c:valAx>
        <c:axId val="22867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75"/>
          <c:y val="0.1215"/>
          <c:w val="0.712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countries of destination of asylum applicants considered to be unaccompanied minors. 2010-2015 (%)</a:t>
            </a:r>
          </a:p>
        </c:rich>
      </c:tx>
      <c:layout>
        <c:manualLayout>
          <c:xMode val="factor"/>
          <c:yMode val="factor"/>
          <c:x val="0.01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0.98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2!$B$12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2!$C$12:$H$12</c:f>
              <c:numCache/>
            </c:numRef>
          </c:val>
        </c:ser>
        <c:ser>
          <c:idx val="1"/>
          <c:order val="1"/>
          <c:tx>
            <c:strRef>
              <c:f>2!$B$13</c:f>
              <c:strCache>
                <c:ptCount val="1"/>
                <c:pt idx="0">
                  <c:v>Germany 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2!$C$13:$H$13</c:f>
              <c:numCache/>
            </c:numRef>
          </c:val>
        </c:ser>
        <c:ser>
          <c:idx val="2"/>
          <c:order val="2"/>
          <c:tx>
            <c:strRef>
              <c:f>2!$B$14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2!$C$14:$H$14</c:f>
              <c:numCache/>
            </c:numRef>
          </c:val>
        </c:ser>
        <c:ser>
          <c:idx val="3"/>
          <c:order val="3"/>
          <c:tx>
            <c:strRef>
              <c:f>2!$B$15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2!$C$15:$H$15</c:f>
              <c:numCache/>
            </c:numRef>
          </c:val>
        </c:ser>
        <c:ser>
          <c:idx val="4"/>
          <c:order val="4"/>
          <c:tx>
            <c:strRef>
              <c:f>2!$B$16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2!$C$16:$H$16</c:f>
              <c:numCache/>
            </c:numRef>
          </c:val>
        </c:ser>
        <c:axId val="4478812"/>
        <c:axId val="40309309"/>
      </c:barChart>
      <c:catAx>
        <c:axId val="447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9309"/>
        <c:crosses val="autoZero"/>
        <c:auto val="1"/>
        <c:lblOffset val="100"/>
        <c:tickLblSkip val="1"/>
        <c:noMultiLvlLbl val="0"/>
      </c:catAx>
      <c:valAx>
        <c:axId val="40309309"/>
        <c:scaling>
          <c:orientation val="minMax"/>
          <c:max val="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12475"/>
          <c:w val="0.764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considered to be unaccomanied minors. UE 28 2010-2015</a:t>
            </a:r>
          </a:p>
        </c:rich>
      </c:tx>
      <c:layout>
        <c:manualLayout>
          <c:xMode val="factor"/>
          <c:yMode val="factor"/>
          <c:x val="0.033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669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2!$C$3:$H$3</c:f>
              <c:numCache/>
            </c:numRef>
          </c:cat>
          <c:val>
            <c:numRef>
              <c:f>2!$C$4:$H$4</c:f>
              <c:numCache/>
            </c:numRef>
          </c:val>
        </c:ser>
        <c:axId val="27239462"/>
        <c:axId val="43828567"/>
      </c:barChart>
      <c:catAx>
        <c:axId val="27239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567"/>
        <c:crosses val="autoZero"/>
        <c:auto val="1"/>
        <c:lblOffset val="100"/>
        <c:tickLblSkip val="1"/>
        <c:noMultiLvlLbl val="0"/>
      </c:catAx>
      <c:valAx>
        <c:axId val="43828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39462"/>
        <c:crossesAt val="1"/>
        <c:crossBetween val="between"/>
        <c:dispUnits/>
        <c:majorUnit val="4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47625</xdr:rowOff>
    </xdr:from>
    <xdr:to>
      <xdr:col>14</xdr:col>
      <xdr:colOff>304800</xdr:colOff>
      <xdr:row>20</xdr:row>
      <xdr:rowOff>85725</xdr:rowOff>
    </xdr:to>
    <xdr:graphicFrame>
      <xdr:nvGraphicFramePr>
        <xdr:cNvPr id="1" name="Grafico 1"/>
        <xdr:cNvGraphicFramePr/>
      </xdr:nvGraphicFramePr>
      <xdr:xfrm>
        <a:off x="5000625" y="209550"/>
        <a:ext cx="47720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21</xdr:row>
      <xdr:rowOff>38100</xdr:rowOff>
    </xdr:from>
    <xdr:to>
      <xdr:col>14</xdr:col>
      <xdr:colOff>295275</xdr:colOff>
      <xdr:row>41</xdr:row>
      <xdr:rowOff>47625</xdr:rowOff>
    </xdr:to>
    <xdr:graphicFrame>
      <xdr:nvGraphicFramePr>
        <xdr:cNvPr id="2" name="Grafico 3"/>
        <xdr:cNvGraphicFramePr/>
      </xdr:nvGraphicFramePr>
      <xdr:xfrm>
        <a:off x="5000625" y="3638550"/>
        <a:ext cx="47625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47625</xdr:rowOff>
    </xdr:from>
    <xdr:to>
      <xdr:col>10</xdr:col>
      <xdr:colOff>190500</xdr:colOff>
      <xdr:row>74</xdr:row>
      <xdr:rowOff>28575</xdr:rowOff>
    </xdr:to>
    <xdr:graphicFrame>
      <xdr:nvGraphicFramePr>
        <xdr:cNvPr id="1" name="Grafico 3"/>
        <xdr:cNvGraphicFramePr/>
      </xdr:nvGraphicFramePr>
      <xdr:xfrm>
        <a:off x="428625" y="8448675"/>
        <a:ext cx="6457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25</xdr:row>
      <xdr:rowOff>142875</xdr:rowOff>
    </xdr:from>
    <xdr:to>
      <xdr:col>16</xdr:col>
      <xdr:colOff>409575</xdr:colOff>
      <xdr:row>47</xdr:row>
      <xdr:rowOff>142875</xdr:rowOff>
    </xdr:to>
    <xdr:graphicFrame>
      <xdr:nvGraphicFramePr>
        <xdr:cNvPr id="2" name="Grafico 4"/>
        <xdr:cNvGraphicFramePr/>
      </xdr:nvGraphicFramePr>
      <xdr:xfrm>
        <a:off x="5562600" y="4438650"/>
        <a:ext cx="50768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</xdr:row>
      <xdr:rowOff>152400</xdr:rowOff>
    </xdr:from>
    <xdr:to>
      <xdr:col>16</xdr:col>
      <xdr:colOff>409575</xdr:colOff>
      <xdr:row>23</xdr:row>
      <xdr:rowOff>161925</xdr:rowOff>
    </xdr:to>
    <xdr:graphicFrame>
      <xdr:nvGraphicFramePr>
        <xdr:cNvPr id="3" name="Grafico 5"/>
        <xdr:cNvGraphicFramePr/>
      </xdr:nvGraphicFramePr>
      <xdr:xfrm>
        <a:off x="5562600" y="314325"/>
        <a:ext cx="5076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ZJamie\Remittance\GDP%20update%20by%20GDF%20Apr04-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WB170419\LOCALS~1\Temp\Temporary%20Directory%201%20for%20STRMG_Mar06.zip\Nov-IN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DF%202005\Chapter%201\Chapter%201%20-%20Figures%20(Feb%201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capelli\TavoleP2\Volume2004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_comb"/>
      <sheetName val="GDP05"/>
      <sheetName val="GDP06"/>
      <sheetName val="CountryLis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t1"/>
      <sheetName val="cht2"/>
      <sheetName val="Sheet5"/>
      <sheetName val="Sheet4"/>
      <sheetName val="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F1.2"/>
      <sheetName val="F1.3"/>
      <sheetName val="F1.4"/>
      <sheetName val="Fig 1.4 - ex China"/>
      <sheetName val="F1.5"/>
      <sheetName val="F1.6"/>
      <sheetName val="F1.7"/>
      <sheetName val="F1.8"/>
      <sheetName val="Fig 9"/>
      <sheetName val="F1.10"/>
      <sheetName val="F1.11"/>
      <sheetName val="F1.12"/>
      <sheetName val="F1.13"/>
      <sheetName val="F1.14"/>
      <sheetName val="F1.15"/>
      <sheetName val="Box1.1"/>
      <sheetName val="T.1.1"/>
      <sheetName val="T1.2"/>
      <sheetName val="T1.3"/>
      <sheetName val="T1.4"/>
      <sheetName val="Box1.2"/>
      <sheetName val="T1A.1"/>
      <sheetName val="T1.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4" width="13.00390625" style="0" customWidth="1"/>
    <col min="5" max="5" width="11.421875" style="0" customWidth="1"/>
    <col min="6" max="6" width="12.7109375" style="0" customWidth="1"/>
    <col min="7" max="7" width="8.7109375" style="0" customWidth="1"/>
    <col min="10" max="10" width="11.57421875" style="0" customWidth="1"/>
    <col min="11" max="13" width="6.7109375" style="0" customWidth="1"/>
    <col min="14" max="14" width="12.140625" style="0" customWidth="1"/>
    <col min="15" max="16" width="6.7109375" style="0" customWidth="1"/>
  </cols>
  <sheetData>
    <row r="2" ht="13.5" thickBot="1">
      <c r="B2" s="2" t="s">
        <v>66</v>
      </c>
    </row>
    <row r="3" spans="2:23" ht="32.25" customHeight="1">
      <c r="B3" s="64" t="s">
        <v>40</v>
      </c>
      <c r="C3" s="65" t="s">
        <v>2</v>
      </c>
      <c r="D3" s="66" t="s">
        <v>3</v>
      </c>
      <c r="E3" s="66" t="s">
        <v>4</v>
      </c>
      <c r="F3" s="67" t="s">
        <v>6</v>
      </c>
      <c r="H3" s="46"/>
      <c r="U3">
        <v>2013</v>
      </c>
      <c r="V3">
        <v>2014</v>
      </c>
      <c r="W3">
        <v>2015</v>
      </c>
    </row>
    <row r="4" spans="2:23" ht="14.25" customHeight="1">
      <c r="B4" s="68" t="s">
        <v>0</v>
      </c>
      <c r="C4" s="50">
        <v>805</v>
      </c>
      <c r="D4" s="47">
        <v>1508</v>
      </c>
      <c r="E4" s="47">
        <f>SUM(C4:D4)</f>
        <v>2313</v>
      </c>
      <c r="F4" s="69">
        <v>26620</v>
      </c>
      <c r="T4" t="s">
        <v>27</v>
      </c>
      <c r="U4" s="49">
        <v>805</v>
      </c>
      <c r="V4" s="49">
        <v>2505</v>
      </c>
      <c r="W4" s="49">
        <v>4070</v>
      </c>
    </row>
    <row r="5" spans="2:6" ht="12.75">
      <c r="B5" s="68" t="s">
        <v>1</v>
      </c>
      <c r="C5" s="50">
        <v>2505</v>
      </c>
      <c r="D5" s="47">
        <v>1745</v>
      </c>
      <c r="E5" s="47">
        <f>SUM(C5:D5)</f>
        <v>4250</v>
      </c>
      <c r="F5" s="69">
        <v>64886</v>
      </c>
    </row>
    <row r="6" spans="2:6" ht="12.75">
      <c r="B6" s="146" t="s">
        <v>18</v>
      </c>
      <c r="C6" s="150">
        <v>4070</v>
      </c>
      <c r="D6" s="147" t="s">
        <v>68</v>
      </c>
      <c r="E6" s="148" t="s">
        <v>68</v>
      </c>
      <c r="F6" s="149" t="s">
        <v>68</v>
      </c>
    </row>
    <row r="7" spans="2:6" ht="12.75" customHeight="1">
      <c r="B7" s="68" t="s">
        <v>26</v>
      </c>
      <c r="C7" s="51"/>
      <c r="D7" s="51"/>
      <c r="E7" s="51"/>
      <c r="F7" s="71"/>
    </row>
    <row r="8" spans="2:6" ht="12.75">
      <c r="B8" s="73" t="s">
        <v>0</v>
      </c>
      <c r="C8" s="109">
        <v>34.80328577604842</v>
      </c>
      <c r="D8" s="63">
        <v>65.19671422395157</v>
      </c>
      <c r="E8" s="56">
        <v>100</v>
      </c>
      <c r="F8" s="76">
        <f>+C4/F4*100</f>
        <v>3.0240420736288507</v>
      </c>
    </row>
    <row r="9" spans="2:6" ht="12.75">
      <c r="B9" s="68" t="s">
        <v>1</v>
      </c>
      <c r="C9" s="110">
        <v>56.83485218937542</v>
      </c>
      <c r="D9" s="53">
        <v>43.16514781062458</v>
      </c>
      <c r="E9" s="57">
        <v>100</v>
      </c>
      <c r="F9" s="72">
        <f>+C5/F5*100</f>
        <v>3.8606170822673613</v>
      </c>
    </row>
    <row r="10" spans="2:23" ht="12.75">
      <c r="B10" s="70" t="s">
        <v>18</v>
      </c>
      <c r="C10" s="111"/>
      <c r="D10" s="107"/>
      <c r="E10" s="107"/>
      <c r="F10" s="108"/>
      <c r="T10" s="5"/>
      <c r="U10" s="20"/>
      <c r="V10" s="5"/>
      <c r="W10" s="5">
        <v>2015</v>
      </c>
    </row>
    <row r="11" spans="2:24" ht="5.25" customHeight="1">
      <c r="B11" s="68"/>
      <c r="C11" s="112"/>
      <c r="D11" s="51"/>
      <c r="E11" s="51"/>
      <c r="F11" s="71"/>
      <c r="T11" s="9"/>
      <c r="U11" s="58"/>
      <c r="V11" s="60" t="s">
        <v>19</v>
      </c>
      <c r="W11" s="58">
        <v>1171</v>
      </c>
      <c r="X11" s="54">
        <v>29.57817630714827</v>
      </c>
    </row>
    <row r="12" spans="2:24" ht="12.75">
      <c r="B12" s="73" t="s">
        <v>41</v>
      </c>
      <c r="C12" s="109">
        <f>+((C5/C4)-1)*100</f>
        <v>211.1801242236025</v>
      </c>
      <c r="D12" s="63">
        <f>+((D5/D4)-1)*100</f>
        <v>15.716180371352785</v>
      </c>
      <c r="E12" s="56">
        <f>+((E5/E4)-1)*100</f>
        <v>83.74405533938607</v>
      </c>
      <c r="F12" s="74">
        <f>+((F5/F4)-1)*100</f>
        <v>143.74906085649886</v>
      </c>
      <c r="T12" s="14"/>
      <c r="U12" s="58"/>
      <c r="V12" s="55" t="s">
        <v>20</v>
      </c>
      <c r="W12" s="58">
        <v>564</v>
      </c>
      <c r="X12" s="54">
        <v>14.246021722657238</v>
      </c>
    </row>
    <row r="13" spans="2:24" ht="13.5" thickBot="1">
      <c r="B13" s="75" t="s">
        <v>42</v>
      </c>
      <c r="C13" s="113">
        <f>+((C6/C5)-1)*100</f>
        <v>62.47504990019961</v>
      </c>
      <c r="D13" s="114"/>
      <c r="E13" s="114"/>
      <c r="F13" s="115"/>
      <c r="G13" s="46"/>
      <c r="T13" s="14"/>
      <c r="U13" s="58"/>
      <c r="V13" s="55" t="s">
        <v>21</v>
      </c>
      <c r="W13" s="58">
        <v>437</v>
      </c>
      <c r="X13" s="54">
        <v>11.038140944683</v>
      </c>
    </row>
    <row r="14" spans="2:24" ht="12.75">
      <c r="B14" s="45"/>
      <c r="T14" s="14"/>
      <c r="U14" s="58"/>
      <c r="V14" s="61" t="s">
        <v>29</v>
      </c>
      <c r="W14" s="58">
        <v>420</v>
      </c>
      <c r="X14" s="54">
        <v>10.608739580702197</v>
      </c>
    </row>
    <row r="15" spans="5:25" ht="12.75">
      <c r="E15" s="54"/>
      <c r="T15" s="14"/>
      <c r="U15" s="58"/>
      <c r="V15" s="61" t="s">
        <v>35</v>
      </c>
      <c r="W15" s="58">
        <v>310</v>
      </c>
      <c r="X15" s="54">
        <v>34.5</v>
      </c>
      <c r="Y15" s="54"/>
    </row>
    <row r="16" spans="2:24" ht="13.5" thickBot="1">
      <c r="B16" s="121" t="s">
        <v>55</v>
      </c>
      <c r="C16" s="51"/>
      <c r="D16" s="51"/>
      <c r="E16" s="51"/>
      <c r="F16" s="51"/>
      <c r="V16" s="61"/>
      <c r="W16" s="58"/>
      <c r="X16" s="54">
        <f>SUM(X11:X15)</f>
        <v>99.9710785551907</v>
      </c>
    </row>
    <row r="17" spans="2:24" ht="12.75" customHeight="1">
      <c r="B17" s="64" t="s">
        <v>28</v>
      </c>
      <c r="C17" s="117">
        <v>2014</v>
      </c>
      <c r="D17" s="123"/>
      <c r="E17" s="64" t="s">
        <v>28</v>
      </c>
      <c r="F17" s="122">
        <v>2015</v>
      </c>
      <c r="T17" s="14"/>
      <c r="U17" s="58"/>
      <c r="V17" s="61"/>
      <c r="W17" s="58"/>
      <c r="X17" s="54"/>
    </row>
    <row r="18" spans="2:24" ht="12.75">
      <c r="B18" s="73" t="s">
        <v>36</v>
      </c>
      <c r="C18" s="118">
        <v>37.5831052014079</v>
      </c>
      <c r="D18" s="124"/>
      <c r="E18" s="77" t="s">
        <v>19</v>
      </c>
      <c r="F18" s="116">
        <v>29.57817630714827</v>
      </c>
      <c r="T18" s="14"/>
      <c r="U18" s="58"/>
      <c r="V18" s="61"/>
      <c r="W18" s="58"/>
      <c r="X18" s="54"/>
    </row>
    <row r="19" spans="2:24" ht="12.75">
      <c r="B19" s="68" t="s">
        <v>30</v>
      </c>
      <c r="C19" s="118">
        <v>11.576065701994525</v>
      </c>
      <c r="D19" s="124"/>
      <c r="E19" s="78" t="s">
        <v>20</v>
      </c>
      <c r="F19" s="116">
        <v>14.246021722657238</v>
      </c>
      <c r="T19" s="14"/>
      <c r="U19" s="58"/>
      <c r="V19" s="61"/>
      <c r="W19" s="58"/>
      <c r="X19" s="54"/>
    </row>
    <row r="20" spans="2:24" ht="12.75">
      <c r="B20" s="68" t="s">
        <v>20</v>
      </c>
      <c r="C20" s="118">
        <v>10.989440750879938</v>
      </c>
      <c r="D20" s="124"/>
      <c r="E20" s="78" t="s">
        <v>21</v>
      </c>
      <c r="F20" s="116">
        <v>11.038140944683</v>
      </c>
      <c r="T20" s="14"/>
      <c r="U20" s="58"/>
      <c r="V20" s="62"/>
      <c r="W20" s="59"/>
      <c r="X20" s="54"/>
    </row>
    <row r="21" spans="2:21" ht="12.75">
      <c r="B21" s="68" t="s">
        <v>21</v>
      </c>
      <c r="C21" s="118">
        <v>10.441924129839656</v>
      </c>
      <c r="D21" s="124"/>
      <c r="E21" s="79" t="s">
        <v>29</v>
      </c>
      <c r="F21" s="116">
        <v>10.608739580702197</v>
      </c>
      <c r="T21" s="14"/>
      <c r="U21" s="58"/>
    </row>
    <row r="22" spans="2:21" ht="12.75">
      <c r="B22" s="68" t="s">
        <v>29</v>
      </c>
      <c r="C22" s="118">
        <v>7.000391083300743</v>
      </c>
      <c r="D22" s="124"/>
      <c r="E22" s="79" t="s">
        <v>30</v>
      </c>
      <c r="F22" s="116">
        <v>7.830260166708765</v>
      </c>
      <c r="T22" s="52"/>
      <c r="U22" s="59"/>
    </row>
    <row r="23" spans="2:6" ht="12.75">
      <c r="B23" s="68" t="s">
        <v>34</v>
      </c>
      <c r="C23" s="118">
        <v>3.08955807587016</v>
      </c>
      <c r="D23" s="124"/>
      <c r="E23" s="79" t="s">
        <v>31</v>
      </c>
      <c r="F23" s="116">
        <v>6.036877999494822</v>
      </c>
    </row>
    <row r="24" spans="2:6" ht="12.75">
      <c r="B24" s="68" t="s">
        <v>37</v>
      </c>
      <c r="C24" s="118">
        <v>2.0727414939382087</v>
      </c>
      <c r="D24" s="124"/>
      <c r="E24" s="79" t="s">
        <v>32</v>
      </c>
      <c r="F24" s="116">
        <v>4.748673907552412</v>
      </c>
    </row>
    <row r="25" spans="2:6" ht="12.75">
      <c r="B25" s="68" t="s">
        <v>38</v>
      </c>
      <c r="C25" s="118">
        <v>1.838091513492374</v>
      </c>
      <c r="D25" s="124"/>
      <c r="E25" s="79" t="s">
        <v>33</v>
      </c>
      <c r="F25" s="116">
        <v>3.8140944683000755</v>
      </c>
    </row>
    <row r="26" spans="2:6" ht="12.75">
      <c r="B26" s="68" t="s">
        <v>39</v>
      </c>
      <c r="C26" s="118">
        <v>1.759874853343762</v>
      </c>
      <c r="D26" s="124"/>
      <c r="E26" s="79" t="s">
        <v>34</v>
      </c>
      <c r="F26" s="116">
        <v>1.7681232634503663</v>
      </c>
    </row>
    <row r="27" spans="2:6" ht="12.75">
      <c r="B27" s="68" t="s">
        <v>35</v>
      </c>
      <c r="C27" s="118">
        <v>13.648807195932733</v>
      </c>
      <c r="D27" s="124"/>
      <c r="E27" s="79" t="s">
        <v>35</v>
      </c>
      <c r="F27" s="116">
        <v>10.330891639302854</v>
      </c>
    </row>
    <row r="28" spans="2:6" ht="13.5" thickBot="1">
      <c r="B28" s="119" t="s">
        <v>13</v>
      </c>
      <c r="C28" s="120">
        <v>100</v>
      </c>
      <c r="D28" s="125"/>
      <c r="E28" s="80" t="s">
        <v>13</v>
      </c>
      <c r="F28" s="126">
        <v>100</v>
      </c>
    </row>
    <row r="29" ht="12.75">
      <c r="B29" s="45" t="s">
        <v>69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54"/>
  <sheetViews>
    <sheetView zoomScalePageLayoutView="0" workbookViewId="0" topLeftCell="A7">
      <selection activeCell="A2" sqref="A2"/>
    </sheetView>
  </sheetViews>
  <sheetFormatPr defaultColWidth="9.140625" defaultRowHeight="12.75"/>
  <cols>
    <col min="1" max="1" width="6.28125" style="0" customWidth="1"/>
    <col min="2" max="2" width="17.421875" style="0" customWidth="1"/>
    <col min="3" max="7" width="9.7109375" style="0" customWidth="1"/>
    <col min="8" max="8" width="10.28125" style="129" customWidth="1"/>
    <col min="9" max="9" width="8.7109375" style="0" customWidth="1"/>
    <col min="12" max="12" width="11.57421875" style="0" customWidth="1"/>
    <col min="13" max="15" width="6.7109375" style="0" customWidth="1"/>
    <col min="16" max="16" width="12.140625" style="0" customWidth="1"/>
    <col min="17" max="18" width="6.7109375" style="0" customWidth="1"/>
  </cols>
  <sheetData>
    <row r="1" spans="2:8" ht="12.75">
      <c r="B1" s="127"/>
      <c r="H1" s="46"/>
    </row>
    <row r="2" spans="2:8" ht="13.5" thickBot="1">
      <c r="B2" s="2" t="s">
        <v>50</v>
      </c>
      <c r="H2" s="46"/>
    </row>
    <row r="3" spans="2:10" ht="29.25" customHeight="1">
      <c r="B3" s="95" t="s">
        <v>52</v>
      </c>
      <c r="C3" s="81">
        <v>2010</v>
      </c>
      <c r="D3" s="83">
        <v>2011</v>
      </c>
      <c r="E3" s="83">
        <v>2012</v>
      </c>
      <c r="F3" s="83">
        <v>2013</v>
      </c>
      <c r="G3" s="83">
        <v>2014</v>
      </c>
      <c r="H3" s="98">
        <v>2015</v>
      </c>
      <c r="J3" s="46"/>
    </row>
    <row r="4" spans="2:8" ht="14.25" customHeight="1">
      <c r="B4" s="92" t="s">
        <v>43</v>
      </c>
      <c r="C4" s="93">
        <v>10610</v>
      </c>
      <c r="D4" s="93">
        <v>11690</v>
      </c>
      <c r="E4" s="93">
        <v>12540</v>
      </c>
      <c r="F4" s="93">
        <v>12725</v>
      </c>
      <c r="G4" s="93">
        <v>23150</v>
      </c>
      <c r="H4" s="99">
        <v>88210</v>
      </c>
    </row>
    <row r="5" spans="2:8" ht="12.75">
      <c r="B5" s="84" t="s">
        <v>46</v>
      </c>
      <c r="C5" s="48">
        <v>2395</v>
      </c>
      <c r="D5" s="48">
        <v>2655</v>
      </c>
      <c r="E5" s="48">
        <v>3580</v>
      </c>
      <c r="F5" s="48">
        <v>3850</v>
      </c>
      <c r="G5" s="48">
        <v>7050</v>
      </c>
      <c r="H5" s="100">
        <v>35250</v>
      </c>
    </row>
    <row r="6" spans="2:8" ht="12.75">
      <c r="B6" s="84" t="s">
        <v>48</v>
      </c>
      <c r="C6" s="48">
        <v>1950</v>
      </c>
      <c r="D6" s="48">
        <v>2125</v>
      </c>
      <c r="E6" s="48">
        <v>2095</v>
      </c>
      <c r="F6" s="48">
        <v>2485</v>
      </c>
      <c r="G6" s="48">
        <v>4400</v>
      </c>
      <c r="H6" s="100">
        <v>14440</v>
      </c>
    </row>
    <row r="7" spans="2:8" ht="12.75">
      <c r="B7" s="84" t="s">
        <v>58</v>
      </c>
      <c r="C7" s="48">
        <v>150</v>
      </c>
      <c r="D7" s="48">
        <v>60</v>
      </c>
      <c r="E7" s="48">
        <v>185</v>
      </c>
      <c r="F7" s="48">
        <v>380</v>
      </c>
      <c r="G7" s="48">
        <v>605</v>
      </c>
      <c r="H7" s="100">
        <v>8805</v>
      </c>
    </row>
    <row r="8" spans="2:8" ht="12.75">
      <c r="B8" s="84" t="s">
        <v>45</v>
      </c>
      <c r="C8" s="48">
        <v>600</v>
      </c>
      <c r="D8" s="48">
        <v>1005</v>
      </c>
      <c r="E8" s="48">
        <v>1375</v>
      </c>
      <c r="F8" s="48">
        <v>935</v>
      </c>
      <c r="G8" s="48">
        <v>1975</v>
      </c>
      <c r="H8" s="100">
        <v>8275</v>
      </c>
    </row>
    <row r="9" spans="2:8" ht="12.75">
      <c r="B9" s="85" t="s">
        <v>44</v>
      </c>
      <c r="C9" s="86">
        <v>305</v>
      </c>
      <c r="D9" s="86">
        <v>825</v>
      </c>
      <c r="E9" s="86">
        <v>970</v>
      </c>
      <c r="F9" s="86">
        <v>805</v>
      </c>
      <c r="G9" s="86">
        <v>2505</v>
      </c>
      <c r="H9" s="101">
        <v>4070</v>
      </c>
    </row>
    <row r="10" spans="2:8" ht="12.75">
      <c r="B10" s="82"/>
      <c r="C10" s="47"/>
      <c r="D10" s="47"/>
      <c r="E10" s="47"/>
      <c r="F10" s="47"/>
      <c r="G10" s="47"/>
      <c r="H10" s="69"/>
    </row>
    <row r="11" spans="2:8" ht="12.75">
      <c r="B11" s="89" t="s">
        <v>26</v>
      </c>
      <c r="C11" s="47"/>
      <c r="D11" s="47"/>
      <c r="E11" s="47"/>
      <c r="F11" s="47"/>
      <c r="G11" s="47"/>
      <c r="H11" s="69"/>
    </row>
    <row r="12" spans="2:8" ht="12.75">
      <c r="B12" s="84" t="s">
        <v>46</v>
      </c>
      <c r="C12" s="87">
        <f>+C5/C$4*100</f>
        <v>22.573044297832233</v>
      </c>
      <c r="D12" s="87">
        <f aca="true" t="shared" si="0" ref="C12:H16">+D5/D$4*100</f>
        <v>22.711719418306245</v>
      </c>
      <c r="E12" s="87">
        <f t="shared" si="0"/>
        <v>28.548644338118024</v>
      </c>
      <c r="F12" s="87">
        <f t="shared" si="0"/>
        <v>30.25540275049116</v>
      </c>
      <c r="G12" s="87">
        <f>+G5/G$4*100</f>
        <v>30.45356371490281</v>
      </c>
      <c r="H12" s="102">
        <f>+H5/H$4*100</f>
        <v>39.961455617276954</v>
      </c>
    </row>
    <row r="13" spans="2:8" ht="12.75">
      <c r="B13" s="84" t="s">
        <v>48</v>
      </c>
      <c r="C13" s="87">
        <f t="shared" si="0"/>
        <v>18.378887841658813</v>
      </c>
      <c r="D13" s="87">
        <f t="shared" si="0"/>
        <v>18.17792985457656</v>
      </c>
      <c r="E13" s="87">
        <f t="shared" si="0"/>
        <v>16.706539074960126</v>
      </c>
      <c r="F13" s="87">
        <f t="shared" si="0"/>
        <v>19.528487229862478</v>
      </c>
      <c r="G13" s="87">
        <f>+G6/G$4*100</f>
        <v>19.00647948164147</v>
      </c>
      <c r="H13" s="102">
        <f t="shared" si="0"/>
        <v>16.370026074141254</v>
      </c>
    </row>
    <row r="14" spans="2:8" ht="12.75">
      <c r="B14" s="84" t="s">
        <v>58</v>
      </c>
      <c r="C14" s="87">
        <f t="shared" si="0"/>
        <v>1.413760603204524</v>
      </c>
      <c r="D14" s="87">
        <f t="shared" si="0"/>
        <v>0.5132591958939264</v>
      </c>
      <c r="E14" s="87">
        <f t="shared" si="0"/>
        <v>1.4752791068580542</v>
      </c>
      <c r="F14" s="87">
        <f t="shared" si="0"/>
        <v>2.986247544204322</v>
      </c>
      <c r="G14" s="87">
        <f>+G7/G$4*100</f>
        <v>2.613390928725702</v>
      </c>
      <c r="H14" s="102">
        <f t="shared" si="0"/>
        <v>9.98186146695386</v>
      </c>
    </row>
    <row r="15" spans="2:8" ht="12.75">
      <c r="B15" s="84" t="s">
        <v>45</v>
      </c>
      <c r="C15" s="87">
        <f t="shared" si="0"/>
        <v>5.655042412818096</v>
      </c>
      <c r="D15" s="87">
        <f t="shared" si="0"/>
        <v>8.597091531223269</v>
      </c>
      <c r="E15" s="87">
        <f t="shared" si="0"/>
        <v>10.964912280701753</v>
      </c>
      <c r="F15" s="87">
        <f t="shared" si="0"/>
        <v>7.347740667976424</v>
      </c>
      <c r="G15" s="87">
        <f>+G8/G$4*100</f>
        <v>8.531317494600433</v>
      </c>
      <c r="H15" s="102">
        <f t="shared" si="0"/>
        <v>9.381022559800476</v>
      </c>
    </row>
    <row r="16" spans="2:8" ht="12.75">
      <c r="B16" s="85" t="s">
        <v>44</v>
      </c>
      <c r="C16" s="88">
        <f t="shared" si="0"/>
        <v>2.874646559849199</v>
      </c>
      <c r="D16" s="88">
        <f t="shared" si="0"/>
        <v>7.057313943541487</v>
      </c>
      <c r="E16" s="88">
        <f t="shared" si="0"/>
        <v>7.73524720893142</v>
      </c>
      <c r="F16" s="88">
        <f t="shared" si="0"/>
        <v>6.326129666011787</v>
      </c>
      <c r="G16" s="88">
        <f>+G9/G$4*100</f>
        <v>10.820734341252699</v>
      </c>
      <c r="H16" s="103">
        <f t="shared" si="0"/>
        <v>4.613989343611835</v>
      </c>
    </row>
    <row r="17" spans="2:8" ht="12.75">
      <c r="B17" s="82"/>
      <c r="C17" s="47"/>
      <c r="D17" s="47"/>
      <c r="E17" s="47"/>
      <c r="F17" s="47"/>
      <c r="G17" s="47"/>
      <c r="H17" s="69"/>
    </row>
    <row r="18" spans="2:8" ht="12.75">
      <c r="B18" s="89" t="s">
        <v>49</v>
      </c>
      <c r="C18" s="47"/>
      <c r="D18" s="130" t="s">
        <v>61</v>
      </c>
      <c r="E18" s="131" t="s">
        <v>62</v>
      </c>
      <c r="F18" s="131" t="s">
        <v>63</v>
      </c>
      <c r="G18" s="131" t="s">
        <v>64</v>
      </c>
      <c r="H18" s="132" t="s">
        <v>65</v>
      </c>
    </row>
    <row r="19" spans="2:8" ht="12.75">
      <c r="B19" s="92" t="s">
        <v>43</v>
      </c>
      <c r="C19" s="93"/>
      <c r="D19" s="94">
        <f aca="true" t="shared" si="1" ref="D19:H24">+((D4/C4)-1)*100</f>
        <v>10.17907634307258</v>
      </c>
      <c r="E19" s="94">
        <f t="shared" si="1"/>
        <v>7.271171941830623</v>
      </c>
      <c r="F19" s="94">
        <f t="shared" si="1"/>
        <v>1.4752791068580517</v>
      </c>
      <c r="G19" s="94">
        <f t="shared" si="1"/>
        <v>81.9253438113949</v>
      </c>
      <c r="H19" s="104">
        <f t="shared" si="1"/>
        <v>281.036717062635</v>
      </c>
    </row>
    <row r="20" spans="2:8" ht="12.75">
      <c r="B20" s="84" t="s">
        <v>46</v>
      </c>
      <c r="C20" s="87"/>
      <c r="D20" s="96">
        <f t="shared" si="1"/>
        <v>10.855949895615868</v>
      </c>
      <c r="E20" s="96">
        <f t="shared" si="1"/>
        <v>34.839924670433156</v>
      </c>
      <c r="F20" s="96">
        <f t="shared" si="1"/>
        <v>7.5418994413407825</v>
      </c>
      <c r="G20" s="96">
        <f t="shared" si="1"/>
        <v>83.11688311688312</v>
      </c>
      <c r="H20" s="105">
        <f t="shared" si="1"/>
        <v>400</v>
      </c>
    </row>
    <row r="21" spans="2:8" ht="12.75">
      <c r="B21" s="84" t="s">
        <v>48</v>
      </c>
      <c r="C21" s="87"/>
      <c r="D21" s="96">
        <f t="shared" si="1"/>
        <v>8.974358974358964</v>
      </c>
      <c r="E21" s="96">
        <f t="shared" si="1"/>
        <v>-1.4117647058823568</v>
      </c>
      <c r="F21" s="96">
        <f t="shared" si="1"/>
        <v>18.615751789976144</v>
      </c>
      <c r="G21" s="96">
        <f t="shared" si="1"/>
        <v>77.06237424547284</v>
      </c>
      <c r="H21" s="105">
        <f t="shared" si="1"/>
        <v>228.1818181818182</v>
      </c>
    </row>
    <row r="22" spans="2:8" ht="12.75">
      <c r="B22" s="84" t="s">
        <v>58</v>
      </c>
      <c r="C22" s="87"/>
      <c r="D22" s="96">
        <f t="shared" si="1"/>
        <v>-60</v>
      </c>
      <c r="E22" s="96">
        <f t="shared" si="1"/>
        <v>208.33333333333334</v>
      </c>
      <c r="F22" s="96">
        <f t="shared" si="1"/>
        <v>105.40540540540539</v>
      </c>
      <c r="G22" s="96">
        <f t="shared" si="1"/>
        <v>59.210526315789465</v>
      </c>
      <c r="H22" s="105">
        <f t="shared" si="1"/>
        <v>1355.371900826446</v>
      </c>
    </row>
    <row r="23" spans="2:8" ht="12.75">
      <c r="B23" s="84" t="s">
        <v>45</v>
      </c>
      <c r="C23" s="87"/>
      <c r="D23" s="96">
        <f t="shared" si="1"/>
        <v>67.5</v>
      </c>
      <c r="E23" s="96">
        <f t="shared" si="1"/>
        <v>36.81592039800996</v>
      </c>
      <c r="F23" s="96">
        <f t="shared" si="1"/>
        <v>-31.999999999999996</v>
      </c>
      <c r="G23" s="96">
        <f t="shared" si="1"/>
        <v>111.22994652406418</v>
      </c>
      <c r="H23" s="105">
        <f t="shared" si="1"/>
        <v>318.9873417721519</v>
      </c>
    </row>
    <row r="24" spans="2:8" ht="13.5" thickBot="1">
      <c r="B24" s="133" t="s">
        <v>44</v>
      </c>
      <c r="C24" s="134"/>
      <c r="D24" s="135">
        <f t="shared" si="1"/>
        <v>170.49180327868854</v>
      </c>
      <c r="E24" s="135">
        <f t="shared" si="1"/>
        <v>17.575757575757578</v>
      </c>
      <c r="F24" s="135">
        <f t="shared" si="1"/>
        <v>-17.010309278350512</v>
      </c>
      <c r="G24" s="135">
        <f t="shared" si="1"/>
        <v>211.1801242236025</v>
      </c>
      <c r="H24" s="136">
        <f t="shared" si="1"/>
        <v>62.47504990019961</v>
      </c>
    </row>
    <row r="25" spans="2:8" ht="12.75">
      <c r="B25" s="91"/>
      <c r="C25" s="46"/>
      <c r="D25" s="46"/>
      <c r="E25" s="46"/>
      <c r="F25" s="46"/>
      <c r="G25" s="46"/>
      <c r="H25" s="46"/>
    </row>
    <row r="26" ht="13.5" thickBot="1">
      <c r="H26" s="46"/>
    </row>
    <row r="27" spans="2:8" ht="28.5" customHeight="1">
      <c r="B27" s="95" t="s">
        <v>70</v>
      </c>
      <c r="C27" s="81">
        <v>2010</v>
      </c>
      <c r="D27" s="83">
        <v>2011</v>
      </c>
      <c r="E27" s="83">
        <v>2012</v>
      </c>
      <c r="F27" s="83">
        <v>2013</v>
      </c>
      <c r="G27" s="83">
        <v>2014</v>
      </c>
      <c r="H27" s="98">
        <v>2015</v>
      </c>
    </row>
    <row r="28" spans="2:8" ht="12.75">
      <c r="B28" s="92" t="s">
        <v>47</v>
      </c>
      <c r="C28" s="93">
        <v>10610</v>
      </c>
      <c r="D28" s="93">
        <v>11690</v>
      </c>
      <c r="E28" s="93">
        <v>12540</v>
      </c>
      <c r="F28" s="93">
        <v>12725</v>
      </c>
      <c r="G28" s="93">
        <v>23150</v>
      </c>
      <c r="H28" s="99">
        <v>88210</v>
      </c>
    </row>
    <row r="29" spans="2:8" ht="12.75">
      <c r="B29" s="84" t="s">
        <v>38</v>
      </c>
      <c r="C29" s="48">
        <v>3945</v>
      </c>
      <c r="D29" s="48">
        <v>5245</v>
      </c>
      <c r="E29" s="48">
        <v>5245</v>
      </c>
      <c r="F29" s="48">
        <v>3310</v>
      </c>
      <c r="G29" s="48">
        <v>5800</v>
      </c>
      <c r="H29" s="100">
        <v>45295</v>
      </c>
    </row>
    <row r="30" spans="2:8" ht="12.75">
      <c r="B30" s="84" t="s">
        <v>54</v>
      </c>
      <c r="C30" s="48">
        <v>110</v>
      </c>
      <c r="D30" s="48">
        <v>155</v>
      </c>
      <c r="E30" s="48">
        <v>395</v>
      </c>
      <c r="F30" s="48">
        <v>1030</v>
      </c>
      <c r="G30" s="48">
        <v>3060</v>
      </c>
      <c r="H30" s="100">
        <v>14345</v>
      </c>
    </row>
    <row r="31" spans="2:8" s="46" customFormat="1" ht="12.75">
      <c r="B31" s="84" t="s">
        <v>53</v>
      </c>
      <c r="C31" s="48">
        <v>325</v>
      </c>
      <c r="D31" s="48">
        <v>250</v>
      </c>
      <c r="E31" s="48">
        <v>250</v>
      </c>
      <c r="F31" s="48">
        <v>730</v>
      </c>
      <c r="G31" s="48">
        <v>3635</v>
      </c>
      <c r="H31" s="100">
        <v>5455</v>
      </c>
    </row>
    <row r="32" spans="2:8" ht="12.75">
      <c r="B32" s="84" t="s">
        <v>60</v>
      </c>
      <c r="C32" s="48">
        <v>555</v>
      </c>
      <c r="D32" s="48">
        <v>415</v>
      </c>
      <c r="E32" s="48">
        <v>320</v>
      </c>
      <c r="F32" s="48">
        <v>200</v>
      </c>
      <c r="G32" s="48">
        <v>380</v>
      </c>
      <c r="H32" s="100">
        <v>4685</v>
      </c>
    </row>
    <row r="33" spans="2:8" ht="12.75">
      <c r="B33" s="84" t="s">
        <v>37</v>
      </c>
      <c r="C33" s="48">
        <v>1200</v>
      </c>
      <c r="D33" s="48">
        <v>645</v>
      </c>
      <c r="E33" s="48">
        <v>960</v>
      </c>
      <c r="F33" s="48">
        <v>1580</v>
      </c>
      <c r="G33" s="48">
        <v>2180</v>
      </c>
      <c r="H33" s="100">
        <v>3580</v>
      </c>
    </row>
    <row r="34" spans="2:8" ht="12.75">
      <c r="B34" s="82"/>
      <c r="C34" s="47"/>
      <c r="D34" s="47"/>
      <c r="E34" s="47"/>
      <c r="F34" s="47"/>
      <c r="G34" s="47"/>
      <c r="H34" s="69"/>
    </row>
    <row r="35" spans="2:8" ht="12.75">
      <c r="B35" s="89" t="s">
        <v>26</v>
      </c>
      <c r="C35" s="47"/>
      <c r="D35" s="47"/>
      <c r="E35" s="47"/>
      <c r="F35" s="47"/>
      <c r="G35" s="47"/>
      <c r="H35" s="69"/>
    </row>
    <row r="36" spans="2:8" ht="12.75">
      <c r="B36" s="84" t="s">
        <v>38</v>
      </c>
      <c r="C36" s="87">
        <f aca="true" t="shared" si="2" ref="C36:H40">+C29/C$4*100</f>
        <v>37.18190386427898</v>
      </c>
      <c r="D36" s="87">
        <f t="shared" si="2"/>
        <v>44.867408041060735</v>
      </c>
      <c r="E36" s="87">
        <f t="shared" si="2"/>
        <v>41.82615629984051</v>
      </c>
      <c r="F36" s="87">
        <f t="shared" si="2"/>
        <v>26.011787819253442</v>
      </c>
      <c r="G36" s="87">
        <f>+G29/G$4*100</f>
        <v>25.05399568034557</v>
      </c>
      <c r="H36" s="102">
        <f>+H29/H$4*100</f>
        <v>51.349053395306655</v>
      </c>
    </row>
    <row r="37" spans="2:8" ht="12.75">
      <c r="B37" s="84" t="s">
        <v>54</v>
      </c>
      <c r="C37" s="87">
        <f t="shared" si="2"/>
        <v>1.0367577756833177</v>
      </c>
      <c r="D37" s="87">
        <f t="shared" si="2"/>
        <v>1.3259195893926432</v>
      </c>
      <c r="E37" s="87">
        <f t="shared" si="2"/>
        <v>3.149920255183413</v>
      </c>
      <c r="F37" s="87">
        <f t="shared" si="2"/>
        <v>8.094302554027506</v>
      </c>
      <c r="G37" s="87">
        <f>+G30/G$4*100</f>
        <v>13.218142548596113</v>
      </c>
      <c r="H37" s="102">
        <f t="shared" si="2"/>
        <v>16.262328534179797</v>
      </c>
    </row>
    <row r="38" spans="2:8" s="46" customFormat="1" ht="12.75">
      <c r="B38" s="84" t="s">
        <v>53</v>
      </c>
      <c r="C38" s="87">
        <f t="shared" si="2"/>
        <v>3.0631479736098024</v>
      </c>
      <c r="D38" s="87">
        <f t="shared" si="2"/>
        <v>2.1385799828913603</v>
      </c>
      <c r="E38" s="87">
        <f t="shared" si="2"/>
        <v>1.9936204146730463</v>
      </c>
      <c r="F38" s="87">
        <f t="shared" si="2"/>
        <v>5.736738703339882</v>
      </c>
      <c r="G38" s="87">
        <f>+G31/G$4*100</f>
        <v>15.701943844492442</v>
      </c>
      <c r="H38" s="102">
        <f t="shared" si="2"/>
        <v>6.18410611041832</v>
      </c>
    </row>
    <row r="39" spans="2:8" ht="12.75">
      <c r="B39" s="84" t="s">
        <v>60</v>
      </c>
      <c r="C39" s="87">
        <f t="shared" si="2"/>
        <v>5.230914231856739</v>
      </c>
      <c r="D39" s="87">
        <f t="shared" si="2"/>
        <v>3.5500427715996574</v>
      </c>
      <c r="E39" s="87">
        <f t="shared" si="2"/>
        <v>2.5518341307814993</v>
      </c>
      <c r="F39" s="87">
        <f t="shared" si="2"/>
        <v>1.5717092337917484</v>
      </c>
      <c r="G39" s="87">
        <f>+G32/G$4*100</f>
        <v>1.6414686825053995</v>
      </c>
      <c r="H39" s="102">
        <f t="shared" si="2"/>
        <v>5.311189207572838</v>
      </c>
    </row>
    <row r="40" spans="2:8" ht="12.75">
      <c r="B40" s="84" t="s">
        <v>37</v>
      </c>
      <c r="C40" s="87">
        <f t="shared" si="2"/>
        <v>11.310084825636192</v>
      </c>
      <c r="D40" s="87">
        <f t="shared" si="2"/>
        <v>5.5175363558597095</v>
      </c>
      <c r="E40" s="87">
        <f t="shared" si="2"/>
        <v>7.655502392344498</v>
      </c>
      <c r="F40" s="87">
        <f t="shared" si="2"/>
        <v>12.416502946954813</v>
      </c>
      <c r="G40" s="87">
        <f>+G33/G$4*100</f>
        <v>9.416846652267818</v>
      </c>
      <c r="H40" s="102">
        <f t="shared" si="2"/>
        <v>4.058496769073802</v>
      </c>
    </row>
    <row r="41" spans="2:8" ht="12.75">
      <c r="B41" s="82"/>
      <c r="C41" s="47"/>
      <c r="D41" s="47"/>
      <c r="E41" s="47"/>
      <c r="F41" s="47"/>
      <c r="G41" s="47"/>
      <c r="H41" s="69"/>
    </row>
    <row r="42" spans="2:8" ht="12.75">
      <c r="B42" s="89" t="s">
        <v>49</v>
      </c>
      <c r="C42" s="47"/>
      <c r="D42" s="130" t="s">
        <v>61</v>
      </c>
      <c r="E42" s="131" t="s">
        <v>62</v>
      </c>
      <c r="F42" s="131" t="s">
        <v>63</v>
      </c>
      <c r="G42" s="131" t="s">
        <v>64</v>
      </c>
      <c r="H42" s="132" t="s">
        <v>65</v>
      </c>
    </row>
    <row r="43" spans="2:8" ht="12.75">
      <c r="B43" s="92" t="s">
        <v>43</v>
      </c>
      <c r="C43" s="93"/>
      <c r="D43" s="94">
        <f aca="true" t="shared" si="3" ref="D43:H48">+((D28/C28)-1)*100</f>
        <v>10.17907634307258</v>
      </c>
      <c r="E43" s="94">
        <f t="shared" si="3"/>
        <v>7.271171941830623</v>
      </c>
      <c r="F43" s="94">
        <f t="shared" si="3"/>
        <v>1.4752791068580517</v>
      </c>
      <c r="G43" s="94">
        <f t="shared" si="3"/>
        <v>81.9253438113949</v>
      </c>
      <c r="H43" s="104">
        <f t="shared" si="3"/>
        <v>281.036717062635</v>
      </c>
    </row>
    <row r="44" spans="2:8" ht="12.75">
      <c r="B44" s="84" t="s">
        <v>38</v>
      </c>
      <c r="C44" s="87"/>
      <c r="D44" s="96">
        <f t="shared" si="3"/>
        <v>32.953105196451205</v>
      </c>
      <c r="E44" s="96">
        <f t="shared" si="3"/>
        <v>0</v>
      </c>
      <c r="F44" s="96">
        <f t="shared" si="3"/>
        <v>-36.89227836034319</v>
      </c>
      <c r="G44" s="96">
        <f t="shared" si="3"/>
        <v>75.22658610271904</v>
      </c>
      <c r="H44" s="105">
        <f t="shared" si="3"/>
        <v>680.948275862069</v>
      </c>
    </row>
    <row r="45" spans="2:8" ht="12.75">
      <c r="B45" s="84" t="s">
        <v>54</v>
      </c>
      <c r="C45" s="87"/>
      <c r="D45" s="96">
        <f t="shared" si="3"/>
        <v>40.90909090909092</v>
      </c>
      <c r="E45" s="96">
        <f t="shared" si="3"/>
        <v>154.83870967741936</v>
      </c>
      <c r="F45" s="96">
        <f t="shared" si="3"/>
        <v>160.7594936708861</v>
      </c>
      <c r="G45" s="96">
        <f t="shared" si="3"/>
        <v>197.0873786407767</v>
      </c>
      <c r="H45" s="105">
        <f t="shared" si="3"/>
        <v>368.7908496732026</v>
      </c>
    </row>
    <row r="46" spans="2:8" ht="12.75">
      <c r="B46" s="84" t="s">
        <v>53</v>
      </c>
      <c r="C46" s="87"/>
      <c r="D46" s="96">
        <f t="shared" si="3"/>
        <v>-23.076923076923073</v>
      </c>
      <c r="E46" s="96">
        <f t="shared" si="3"/>
        <v>0</v>
      </c>
      <c r="F46" s="96">
        <f t="shared" si="3"/>
        <v>192</v>
      </c>
      <c r="G46" s="96">
        <f t="shared" si="3"/>
        <v>397.945205479452</v>
      </c>
      <c r="H46" s="105">
        <f t="shared" si="3"/>
        <v>50.06877579092159</v>
      </c>
    </row>
    <row r="47" spans="2:8" ht="12.75">
      <c r="B47" s="84" t="s">
        <v>60</v>
      </c>
      <c r="C47" s="87"/>
      <c r="D47" s="96">
        <f t="shared" si="3"/>
        <v>-25.225225225225223</v>
      </c>
      <c r="E47" s="96">
        <f t="shared" si="3"/>
        <v>-22.891566265060238</v>
      </c>
      <c r="F47" s="96">
        <f t="shared" si="3"/>
        <v>-37.5</v>
      </c>
      <c r="G47" s="96">
        <f t="shared" si="3"/>
        <v>89.99999999999999</v>
      </c>
      <c r="H47" s="105">
        <f t="shared" si="3"/>
        <v>1132.8947368421052</v>
      </c>
    </row>
    <row r="48" spans="2:8" ht="13.5" thickBot="1">
      <c r="B48" s="145" t="s">
        <v>37</v>
      </c>
      <c r="C48" s="90"/>
      <c r="D48" s="97">
        <f t="shared" si="3"/>
        <v>-46.25</v>
      </c>
      <c r="E48" s="97">
        <f t="shared" si="3"/>
        <v>48.837209302325576</v>
      </c>
      <c r="F48" s="97">
        <f t="shared" si="3"/>
        <v>64.58333333333333</v>
      </c>
      <c r="G48" s="97">
        <f t="shared" si="3"/>
        <v>37.9746835443038</v>
      </c>
      <c r="H48" s="106">
        <f t="shared" si="3"/>
        <v>64.22018348623853</v>
      </c>
    </row>
    <row r="49" spans="2:8" ht="12.75">
      <c r="B49" s="91" t="s">
        <v>51</v>
      </c>
      <c r="H49" s="46"/>
    </row>
    <row r="50" spans="2:8" ht="12.75">
      <c r="B50" s="91"/>
      <c r="H50" s="46"/>
    </row>
    <row r="63" ht="12.75">
      <c r="H63" s="46"/>
    </row>
    <row r="64" ht="12.75">
      <c r="H64" s="46"/>
    </row>
    <row r="65" ht="12.75">
      <c r="H65" s="46"/>
    </row>
    <row r="66" ht="12.75">
      <c r="H66" s="46"/>
    </row>
    <row r="67" ht="12.75">
      <c r="H67" s="46"/>
    </row>
    <row r="68" ht="12.75">
      <c r="H68" s="46"/>
    </row>
    <row r="69" ht="12.75">
      <c r="H69" s="46"/>
    </row>
    <row r="70" ht="12.75">
      <c r="H70" s="46"/>
    </row>
    <row r="71" ht="12.75">
      <c r="H71" s="46"/>
    </row>
    <row r="72" ht="12.75">
      <c r="H72" s="46"/>
    </row>
    <row r="73" ht="12.75">
      <c r="H73" s="46"/>
    </row>
    <row r="74" ht="12.75">
      <c r="H74" s="46"/>
    </row>
    <row r="75" spans="2:8" ht="12.75">
      <c r="B75" s="91" t="s">
        <v>51</v>
      </c>
      <c r="H75" s="46"/>
    </row>
    <row r="76" ht="12.75">
      <c r="H76" s="46"/>
    </row>
    <row r="77" ht="12.75">
      <c r="H77" s="46"/>
    </row>
    <row r="78" ht="12.75">
      <c r="H78" s="46"/>
    </row>
    <row r="79" ht="12.75">
      <c r="H79" s="46"/>
    </row>
    <row r="80" ht="12.75">
      <c r="H80" s="46"/>
    </row>
    <row r="81" ht="12.75">
      <c r="H81" s="46"/>
    </row>
    <row r="82" ht="12.75">
      <c r="H82" s="46"/>
    </row>
    <row r="83" ht="12.75">
      <c r="H83" s="46"/>
    </row>
    <row r="84" ht="12.75">
      <c r="H84" s="46"/>
    </row>
    <row r="85" ht="12.75">
      <c r="H85" s="46"/>
    </row>
    <row r="86" ht="12.75">
      <c r="H86" s="46"/>
    </row>
    <row r="87" ht="12.75">
      <c r="H87" s="46"/>
    </row>
    <row r="88" ht="12.75">
      <c r="H88" s="46"/>
    </row>
    <row r="89" ht="12.75">
      <c r="H89" s="46"/>
    </row>
    <row r="90" ht="12.75">
      <c r="H90" s="46"/>
    </row>
    <row r="91" ht="12.75">
      <c r="H91" s="46"/>
    </row>
    <row r="92" ht="12.75">
      <c r="H92" s="46"/>
    </row>
    <row r="93" ht="12.75">
      <c r="H93" s="46"/>
    </row>
    <row r="94" ht="12.75">
      <c r="H94" s="46"/>
    </row>
    <row r="95" ht="12.75">
      <c r="H95" s="46"/>
    </row>
    <row r="96" ht="12.75">
      <c r="H96" s="46"/>
    </row>
    <row r="97" ht="12.75">
      <c r="H97" s="46"/>
    </row>
    <row r="98" ht="12.75">
      <c r="H98" s="46"/>
    </row>
    <row r="99" ht="12.75">
      <c r="H99" s="46"/>
    </row>
    <row r="100" ht="12.75">
      <c r="H100" s="46"/>
    </row>
    <row r="101" ht="12.75">
      <c r="H101" s="46"/>
    </row>
    <row r="102" ht="12.75">
      <c r="H102" s="46"/>
    </row>
    <row r="103" ht="12.75">
      <c r="H103" s="46"/>
    </row>
    <row r="104" ht="12.75">
      <c r="H104" s="46"/>
    </row>
    <row r="105" ht="12.75">
      <c r="H105" s="46"/>
    </row>
    <row r="106" ht="12.75">
      <c r="H106" s="46"/>
    </row>
    <row r="107" ht="12.75">
      <c r="H107" s="46"/>
    </row>
    <row r="108" ht="12.75">
      <c r="H108" s="46"/>
    </row>
    <row r="109" ht="12.75">
      <c r="H109" s="46"/>
    </row>
    <row r="110" ht="12.75">
      <c r="H110" s="46"/>
    </row>
    <row r="111" ht="12.75">
      <c r="H111" s="46"/>
    </row>
    <row r="112" ht="12.75">
      <c r="H112" s="46"/>
    </row>
    <row r="113" ht="12.75">
      <c r="H113" s="46"/>
    </row>
    <row r="114" ht="12.75">
      <c r="H114" s="46"/>
    </row>
    <row r="115" ht="12.75">
      <c r="H115" s="46"/>
    </row>
    <row r="116" ht="12.75">
      <c r="H116" s="46"/>
    </row>
    <row r="117" ht="12.75">
      <c r="H117" s="46"/>
    </row>
    <row r="118" ht="12.75">
      <c r="H118" s="46"/>
    </row>
    <row r="119" ht="12.75">
      <c r="H119" s="46"/>
    </row>
    <row r="120" ht="12.75">
      <c r="H120" s="46"/>
    </row>
    <row r="121" ht="12.75">
      <c r="H121" s="46"/>
    </row>
    <row r="122" ht="12.75">
      <c r="H122" s="46"/>
    </row>
    <row r="123" ht="12.75">
      <c r="H123" s="46"/>
    </row>
    <row r="124" ht="12.75">
      <c r="H124" s="46"/>
    </row>
    <row r="125" ht="12.75">
      <c r="H125" s="46"/>
    </row>
    <row r="126" ht="12.75">
      <c r="H126" s="46"/>
    </row>
    <row r="127" ht="12.75">
      <c r="H127" s="46"/>
    </row>
    <row r="128" ht="12.75">
      <c r="H128" s="46"/>
    </row>
    <row r="129" ht="12.75">
      <c r="H129" s="46"/>
    </row>
    <row r="130" ht="12.75">
      <c r="H130" s="46"/>
    </row>
    <row r="131" ht="12.75">
      <c r="H131" s="46"/>
    </row>
    <row r="132" ht="12.75">
      <c r="H132" s="46"/>
    </row>
    <row r="133" ht="12.75">
      <c r="H133" s="46"/>
    </row>
    <row r="134" ht="12.75">
      <c r="H134" s="46"/>
    </row>
    <row r="135" ht="12.75">
      <c r="H135" s="46"/>
    </row>
    <row r="136" ht="12.75">
      <c r="H136" s="46"/>
    </row>
    <row r="137" ht="12.75">
      <c r="H137" s="46"/>
    </row>
    <row r="138" ht="12.75">
      <c r="H138" s="46"/>
    </row>
    <row r="139" ht="12.75">
      <c r="H139" s="46"/>
    </row>
    <row r="140" ht="12.75">
      <c r="H140" s="46"/>
    </row>
    <row r="141" ht="12.75">
      <c r="H141" s="46"/>
    </row>
    <row r="142" ht="12.75">
      <c r="H142" s="46"/>
    </row>
    <row r="143" ht="12.75">
      <c r="H143" s="46"/>
    </row>
    <row r="144" ht="12.75">
      <c r="H144" s="46"/>
    </row>
    <row r="145" ht="12.75">
      <c r="H145" s="46"/>
    </row>
    <row r="146" ht="12.75">
      <c r="H146" s="46"/>
    </row>
    <row r="147" ht="12.75">
      <c r="H147" s="46"/>
    </row>
    <row r="148" ht="12.75">
      <c r="H148" s="46"/>
    </row>
    <row r="149" ht="12.75">
      <c r="H149" s="46"/>
    </row>
    <row r="150" ht="12.75">
      <c r="H150" s="46"/>
    </row>
    <row r="151" ht="12.75">
      <c r="H151" s="46"/>
    </row>
    <row r="152" ht="12.75">
      <c r="H152" s="46"/>
    </row>
    <row r="153" ht="12.75">
      <c r="H153" s="46"/>
    </row>
    <row r="154" ht="12.75">
      <c r="H154" s="4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3"/>
  <sheetViews>
    <sheetView zoomScale="98" zoomScaleNormal="98" zoomScalePageLayoutView="0" workbookViewId="0" topLeftCell="A1">
      <selection activeCell="A1" sqref="A1"/>
    </sheetView>
  </sheetViews>
  <sheetFormatPr defaultColWidth="10.28125" defaultRowHeight="12.75"/>
  <cols>
    <col min="1" max="1" width="6.28125" style="128" customWidth="1"/>
    <col min="2" max="2" width="14.140625" style="128" customWidth="1"/>
    <col min="3" max="8" width="8.28125" style="128" customWidth="1"/>
    <col min="9" max="9" width="10.57421875" style="162" customWidth="1"/>
    <col min="10" max="10" width="6.28125" style="139" customWidth="1"/>
    <col min="11" max="11" width="6.421875" style="128" customWidth="1"/>
    <col min="12" max="12" width="15.28125" style="128" customWidth="1"/>
    <col min="13" max="18" width="8.28125" style="128" customWidth="1"/>
    <col min="19" max="19" width="7.7109375" style="128" customWidth="1"/>
    <col min="20" max="20" width="8.421875" style="128" customWidth="1"/>
    <col min="21" max="16384" width="10.28125" style="128" customWidth="1"/>
  </cols>
  <sheetData>
    <row r="2" spans="2:12" ht="14.25">
      <c r="B2" s="2" t="s">
        <v>80</v>
      </c>
      <c r="L2" s="2" t="s">
        <v>80</v>
      </c>
    </row>
    <row r="3" ht="14.25">
      <c r="B3" s="2"/>
    </row>
    <row r="4" spans="2:12" ht="14.25">
      <c r="B4" s="163" t="s">
        <v>71</v>
      </c>
      <c r="L4" s="163" t="s">
        <v>78</v>
      </c>
    </row>
    <row r="5" spans="2:18" ht="26.25" customHeight="1">
      <c r="B5" s="164" t="s">
        <v>70</v>
      </c>
      <c r="C5" s="165">
        <v>2010</v>
      </c>
      <c r="D5" s="166">
        <v>2011</v>
      </c>
      <c r="E5" s="166">
        <v>2012</v>
      </c>
      <c r="F5" s="166">
        <v>2013</v>
      </c>
      <c r="G5" s="166">
        <v>2014</v>
      </c>
      <c r="H5" s="165">
        <v>2015</v>
      </c>
      <c r="I5" s="152" t="s">
        <v>67</v>
      </c>
      <c r="J5" s="137"/>
      <c r="L5" s="164" t="s">
        <v>70</v>
      </c>
      <c r="M5" s="165">
        <v>2010</v>
      </c>
      <c r="N5" s="166">
        <v>2011</v>
      </c>
      <c r="O5" s="166">
        <v>2012</v>
      </c>
      <c r="P5" s="166">
        <v>2013</v>
      </c>
      <c r="Q5" s="166">
        <v>2014</v>
      </c>
      <c r="R5" s="165">
        <v>2015</v>
      </c>
    </row>
    <row r="6" spans="2:18" ht="13.5">
      <c r="B6" s="167" t="s">
        <v>47</v>
      </c>
      <c r="C6" s="93">
        <v>10610</v>
      </c>
      <c r="D6" s="93">
        <v>11690</v>
      </c>
      <c r="E6" s="93">
        <v>12540</v>
      </c>
      <c r="F6" s="93">
        <v>12725</v>
      </c>
      <c r="G6" s="93">
        <v>23150</v>
      </c>
      <c r="H6" s="168">
        <v>88210</v>
      </c>
      <c r="I6" s="153"/>
      <c r="J6" s="140"/>
      <c r="L6" s="167" t="s">
        <v>47</v>
      </c>
      <c r="M6" s="93">
        <v>305</v>
      </c>
      <c r="N6" s="93">
        <v>825</v>
      </c>
      <c r="O6" s="93">
        <v>970</v>
      </c>
      <c r="P6" s="93">
        <v>805</v>
      </c>
      <c r="Q6" s="93">
        <v>2505</v>
      </c>
      <c r="R6" s="168">
        <v>4070</v>
      </c>
    </row>
    <row r="7" spans="1:18" ht="13.5">
      <c r="A7" s="141"/>
      <c r="B7" s="155" t="s">
        <v>38</v>
      </c>
      <c r="C7" s="48">
        <v>3945</v>
      </c>
      <c r="D7" s="48">
        <v>5245</v>
      </c>
      <c r="E7" s="48">
        <v>5245</v>
      </c>
      <c r="F7" s="48">
        <v>3310</v>
      </c>
      <c r="G7" s="48">
        <v>5800</v>
      </c>
      <c r="H7" s="156">
        <v>45295</v>
      </c>
      <c r="I7" s="143">
        <f>+H7/H$6*100</f>
        <v>51.349053395306655</v>
      </c>
      <c r="J7" s="138"/>
      <c r="L7" s="155" t="s">
        <v>36</v>
      </c>
      <c r="M7" s="48">
        <v>0</v>
      </c>
      <c r="N7" s="48">
        <v>15</v>
      </c>
      <c r="O7" s="48">
        <v>50</v>
      </c>
      <c r="P7" s="48">
        <v>115</v>
      </c>
      <c r="Q7" s="48">
        <v>950</v>
      </c>
      <c r="R7" s="156">
        <v>1200</v>
      </c>
    </row>
    <row r="8" spans="2:18" ht="13.5">
      <c r="B8" s="155" t="s">
        <v>54</v>
      </c>
      <c r="C8" s="48">
        <v>110</v>
      </c>
      <c r="D8" s="48">
        <v>155</v>
      </c>
      <c r="E8" s="48">
        <v>395</v>
      </c>
      <c r="F8" s="48">
        <v>1030</v>
      </c>
      <c r="G8" s="48">
        <v>3060</v>
      </c>
      <c r="H8" s="156">
        <v>14345</v>
      </c>
      <c r="I8" s="143">
        <f>+H8/H$6*100</f>
        <v>16.262328534179797</v>
      </c>
      <c r="J8" s="138"/>
      <c r="L8" s="155" t="s">
        <v>20</v>
      </c>
      <c r="M8" s="48">
        <v>10</v>
      </c>
      <c r="N8" s="48">
        <v>45</v>
      </c>
      <c r="O8" s="48">
        <v>30</v>
      </c>
      <c r="P8" s="48">
        <v>40</v>
      </c>
      <c r="Q8" s="48">
        <v>275</v>
      </c>
      <c r="R8" s="156">
        <v>580</v>
      </c>
    </row>
    <row r="9" spans="2:18" ht="13.5">
      <c r="B9" s="155" t="s">
        <v>53</v>
      </c>
      <c r="C9" s="48">
        <v>325</v>
      </c>
      <c r="D9" s="48">
        <v>250</v>
      </c>
      <c r="E9" s="48">
        <v>250</v>
      </c>
      <c r="F9" s="48">
        <v>730</v>
      </c>
      <c r="G9" s="48">
        <v>3635</v>
      </c>
      <c r="H9" s="156">
        <v>5455</v>
      </c>
      <c r="I9" s="143">
        <f>+H9/H$6*100</f>
        <v>6.18410611041832</v>
      </c>
      <c r="J9" s="138"/>
      <c r="K9"/>
      <c r="L9" s="155" t="s">
        <v>21</v>
      </c>
      <c r="M9" s="48">
        <v>5</v>
      </c>
      <c r="N9" s="48">
        <v>20</v>
      </c>
      <c r="O9" s="48">
        <v>20</v>
      </c>
      <c r="P9" s="48">
        <v>45</v>
      </c>
      <c r="Q9" s="48">
        <v>265</v>
      </c>
      <c r="R9" s="156">
        <v>450</v>
      </c>
    </row>
    <row r="10" spans="2:18" ht="13.5">
      <c r="B10" s="155" t="s">
        <v>60</v>
      </c>
      <c r="C10" s="48">
        <v>555</v>
      </c>
      <c r="D10" s="48">
        <v>415</v>
      </c>
      <c r="E10" s="48">
        <v>320</v>
      </c>
      <c r="F10" s="48">
        <v>200</v>
      </c>
      <c r="G10" s="48">
        <v>380</v>
      </c>
      <c r="H10" s="156">
        <v>4685</v>
      </c>
      <c r="I10" s="143">
        <f>+H10/H$6*100</f>
        <v>5.311189207572838</v>
      </c>
      <c r="J10" s="138"/>
      <c r="K10"/>
      <c r="L10" s="155" t="s">
        <v>29</v>
      </c>
      <c r="M10" s="48">
        <v>10</v>
      </c>
      <c r="N10" s="48">
        <v>30</v>
      </c>
      <c r="O10" s="48">
        <v>40</v>
      </c>
      <c r="P10" s="48">
        <v>70</v>
      </c>
      <c r="Q10" s="48">
        <v>180</v>
      </c>
      <c r="R10" s="156">
        <v>430</v>
      </c>
    </row>
    <row r="11" spans="2:18" ht="13.5">
      <c r="B11" s="157" t="s">
        <v>37</v>
      </c>
      <c r="C11" s="151">
        <v>1200</v>
      </c>
      <c r="D11" s="151">
        <v>645</v>
      </c>
      <c r="E11" s="151">
        <v>960</v>
      </c>
      <c r="F11" s="151">
        <v>1580</v>
      </c>
      <c r="G11" s="151">
        <v>2180</v>
      </c>
      <c r="H11" s="158">
        <v>3580</v>
      </c>
      <c r="I11" s="143">
        <f>+H11/H$6*100</f>
        <v>4.058496769073802</v>
      </c>
      <c r="J11" s="138"/>
      <c r="K11"/>
      <c r="L11" s="157" t="s">
        <v>30</v>
      </c>
      <c r="M11" s="151">
        <v>5</v>
      </c>
      <c r="N11" s="151">
        <v>90</v>
      </c>
      <c r="O11" s="151">
        <v>175</v>
      </c>
      <c r="P11" s="151">
        <v>70</v>
      </c>
      <c r="Q11" s="151">
        <v>290</v>
      </c>
      <c r="R11" s="158">
        <v>320</v>
      </c>
    </row>
    <row r="12" spans="2:18" ht="13.5">
      <c r="B12" s="172"/>
      <c r="C12" s="138"/>
      <c r="D12" s="138"/>
      <c r="E12" s="138"/>
      <c r="F12" s="138"/>
      <c r="G12" s="138"/>
      <c r="H12" s="138"/>
      <c r="I12" s="143"/>
      <c r="J12" s="138"/>
      <c r="K12"/>
      <c r="L12" s="172"/>
      <c r="M12" s="138"/>
      <c r="N12" s="138"/>
      <c r="O12" s="138"/>
      <c r="P12" s="138"/>
      <c r="Q12" s="138"/>
      <c r="R12" s="138"/>
    </row>
    <row r="14" spans="2:20" ht="17.25" customHeight="1" thickBot="1">
      <c r="B14" s="176" t="s">
        <v>77</v>
      </c>
      <c r="C14" s="173" t="s">
        <v>38</v>
      </c>
      <c r="D14" s="173"/>
      <c r="E14" s="173"/>
      <c r="F14" s="173"/>
      <c r="G14" s="173"/>
      <c r="H14" s="174"/>
      <c r="I14" s="178" t="s">
        <v>73</v>
      </c>
      <c r="L14" s="176" t="s">
        <v>77</v>
      </c>
      <c r="M14" s="173" t="s">
        <v>36</v>
      </c>
      <c r="N14" s="173"/>
      <c r="O14" s="173"/>
      <c r="P14" s="173"/>
      <c r="Q14" s="173"/>
      <c r="R14" s="174"/>
      <c r="S14" s="175" t="s">
        <v>79</v>
      </c>
      <c r="T14" s="175" t="s">
        <v>81</v>
      </c>
    </row>
    <row r="15" spans="2:20" ht="13.5">
      <c r="B15" s="177"/>
      <c r="C15" s="81">
        <v>2010</v>
      </c>
      <c r="D15" s="83">
        <v>2011</v>
      </c>
      <c r="E15" s="83">
        <v>2012</v>
      </c>
      <c r="F15" s="83">
        <v>2013</v>
      </c>
      <c r="G15" s="83">
        <v>2014</v>
      </c>
      <c r="H15" s="81">
        <v>2015</v>
      </c>
      <c r="I15" s="178"/>
      <c r="L15" s="177"/>
      <c r="M15" s="81">
        <v>2010</v>
      </c>
      <c r="N15" s="83">
        <v>2011</v>
      </c>
      <c r="O15" s="83">
        <v>2012</v>
      </c>
      <c r="P15" s="83">
        <v>2013</v>
      </c>
      <c r="Q15" s="83">
        <v>2014</v>
      </c>
      <c r="R15" s="81">
        <v>2015</v>
      </c>
      <c r="S15" s="175"/>
      <c r="T15" s="175"/>
    </row>
    <row r="16" spans="2:20" ht="13.5">
      <c r="B16" s="159" t="s">
        <v>44</v>
      </c>
      <c r="C16" s="86">
        <v>125</v>
      </c>
      <c r="D16" s="86">
        <v>125</v>
      </c>
      <c r="E16" s="86">
        <v>115</v>
      </c>
      <c r="F16" s="86">
        <v>70</v>
      </c>
      <c r="G16" s="86">
        <v>45</v>
      </c>
      <c r="H16" s="160">
        <v>55</v>
      </c>
      <c r="I16" s="154">
        <f>+H16/H$7*100</f>
        <v>0.12142620598300034</v>
      </c>
      <c r="L16" s="155" t="s">
        <v>56</v>
      </c>
      <c r="M16" s="48">
        <v>45</v>
      </c>
      <c r="N16" s="48">
        <v>55</v>
      </c>
      <c r="O16" s="48">
        <v>105</v>
      </c>
      <c r="P16" s="48">
        <v>205</v>
      </c>
      <c r="Q16" s="48">
        <v>1065</v>
      </c>
      <c r="R16" s="156">
        <v>1450</v>
      </c>
      <c r="S16" s="143"/>
      <c r="T16" s="143">
        <f>+R16/H6*100</f>
        <v>1.643804557306428</v>
      </c>
    </row>
    <row r="17" spans="2:20" ht="13.5">
      <c r="B17" s="155" t="s">
        <v>57</v>
      </c>
      <c r="C17" s="48">
        <v>800</v>
      </c>
      <c r="D17" s="48">
        <v>1090</v>
      </c>
      <c r="E17" s="48">
        <v>1005</v>
      </c>
      <c r="F17" s="48">
        <v>690</v>
      </c>
      <c r="G17" s="48">
        <v>1050</v>
      </c>
      <c r="H17" s="156">
        <v>4745</v>
      </c>
      <c r="I17" s="154">
        <f>+H17/H$7*100</f>
        <v>10.475769952533392</v>
      </c>
      <c r="L17" s="169" t="s">
        <v>44</v>
      </c>
      <c r="M17" s="170">
        <v>0</v>
      </c>
      <c r="N17" s="170">
        <v>15</v>
      </c>
      <c r="O17" s="170">
        <v>50</v>
      </c>
      <c r="P17" s="170">
        <v>115</v>
      </c>
      <c r="Q17" s="170">
        <v>950</v>
      </c>
      <c r="R17" s="171">
        <v>1200</v>
      </c>
      <c r="S17" s="143">
        <f>+R17/R16*100</f>
        <v>82.75862068965517</v>
      </c>
      <c r="T17" s="143">
        <f>+R17/R6*100</f>
        <v>29.484029484029485</v>
      </c>
    </row>
    <row r="18" spans="2:20" ht="13.5">
      <c r="B18" s="155" t="s">
        <v>58</v>
      </c>
      <c r="C18" s="48">
        <v>85</v>
      </c>
      <c r="D18" s="48">
        <v>25</v>
      </c>
      <c r="E18" s="48">
        <v>130</v>
      </c>
      <c r="F18" s="48">
        <v>210</v>
      </c>
      <c r="G18" s="48">
        <v>465</v>
      </c>
      <c r="H18" s="156">
        <v>4875</v>
      </c>
      <c r="I18" s="154">
        <f>+H18/H$7*100</f>
        <v>10.762777348493211</v>
      </c>
      <c r="S18" s="143"/>
      <c r="T18" s="143"/>
    </row>
    <row r="19" spans="2:20" ht="14.25" thickBot="1">
      <c r="B19" s="155" t="s">
        <v>45</v>
      </c>
      <c r="C19" s="48">
        <v>260</v>
      </c>
      <c r="D19" s="48">
        <v>680</v>
      </c>
      <c r="E19" s="48">
        <v>900</v>
      </c>
      <c r="F19" s="48">
        <v>405</v>
      </c>
      <c r="G19" s="48">
        <v>1200</v>
      </c>
      <c r="H19" s="156">
        <v>5610</v>
      </c>
      <c r="I19" s="154">
        <f>+H19/H$7*100</f>
        <v>12.385473010266033</v>
      </c>
      <c r="L19" s="176" t="s">
        <v>77</v>
      </c>
      <c r="M19" s="173" t="s">
        <v>20</v>
      </c>
      <c r="N19" s="173"/>
      <c r="O19" s="173"/>
      <c r="P19" s="173"/>
      <c r="Q19" s="173"/>
      <c r="R19" s="174"/>
      <c r="S19" s="143"/>
      <c r="T19" s="143"/>
    </row>
    <row r="20" spans="2:20" ht="13.5">
      <c r="B20" s="157" t="s">
        <v>46</v>
      </c>
      <c r="C20" s="151">
        <v>1155</v>
      </c>
      <c r="D20" s="151">
        <v>1695</v>
      </c>
      <c r="E20" s="151">
        <v>1940</v>
      </c>
      <c r="F20" s="151">
        <v>1245</v>
      </c>
      <c r="G20" s="151">
        <v>1545</v>
      </c>
      <c r="H20" s="158">
        <v>23395</v>
      </c>
      <c r="I20" s="154">
        <f>+H20/H$7*100</f>
        <v>51.65029252676896</v>
      </c>
      <c r="L20" s="177"/>
      <c r="M20" s="81">
        <v>2010</v>
      </c>
      <c r="N20" s="83">
        <v>2011</v>
      </c>
      <c r="O20" s="83">
        <v>2012</v>
      </c>
      <c r="P20" s="83">
        <v>2013</v>
      </c>
      <c r="Q20" s="83">
        <v>2014</v>
      </c>
      <c r="R20" s="81">
        <v>2015</v>
      </c>
      <c r="S20" s="143"/>
      <c r="T20" s="143"/>
    </row>
    <row r="21" spans="12:20" ht="14.25">
      <c r="L21" s="155" t="s">
        <v>56</v>
      </c>
      <c r="M21" s="48">
        <v>200</v>
      </c>
      <c r="N21" s="48">
        <v>145</v>
      </c>
      <c r="O21" s="48">
        <v>140</v>
      </c>
      <c r="P21" s="48">
        <v>145</v>
      </c>
      <c r="Q21" s="48">
        <v>400</v>
      </c>
      <c r="R21" s="156">
        <v>860</v>
      </c>
      <c r="S21" s="143"/>
      <c r="T21" s="143">
        <f>+R21/H6*100</f>
        <v>0.9749461512300193</v>
      </c>
    </row>
    <row r="22" spans="2:20" ht="17.25" customHeight="1" thickBot="1">
      <c r="B22" s="176" t="s">
        <v>77</v>
      </c>
      <c r="C22" s="173" t="s">
        <v>54</v>
      </c>
      <c r="D22" s="173"/>
      <c r="E22" s="173"/>
      <c r="F22" s="173"/>
      <c r="G22" s="173"/>
      <c r="H22" s="174"/>
      <c r="I22" s="178" t="s">
        <v>72</v>
      </c>
      <c r="L22" s="169" t="s">
        <v>44</v>
      </c>
      <c r="M22" s="170">
        <v>10</v>
      </c>
      <c r="N22" s="170">
        <v>45</v>
      </c>
      <c r="O22" s="170">
        <v>30</v>
      </c>
      <c r="P22" s="170">
        <v>40</v>
      </c>
      <c r="Q22" s="170">
        <v>275</v>
      </c>
      <c r="R22" s="171">
        <v>580</v>
      </c>
      <c r="S22" s="143">
        <f>+R22/R21*100</f>
        <v>67.44186046511628</v>
      </c>
      <c r="T22" s="143">
        <f>+R22/R6*100</f>
        <v>14.250614250614252</v>
      </c>
    </row>
    <row r="23" spans="2:20" ht="15.75" customHeight="1">
      <c r="B23" s="177"/>
      <c r="C23" s="81">
        <v>2010</v>
      </c>
      <c r="D23" s="83">
        <v>2011</v>
      </c>
      <c r="E23" s="83">
        <v>2012</v>
      </c>
      <c r="F23" s="83">
        <v>2013</v>
      </c>
      <c r="G23" s="83">
        <v>2014</v>
      </c>
      <c r="H23" s="81">
        <v>2015</v>
      </c>
      <c r="I23" s="178"/>
      <c r="L23"/>
      <c r="M23"/>
      <c r="N23"/>
      <c r="O23"/>
      <c r="P23"/>
      <c r="Q23"/>
      <c r="R23"/>
      <c r="S23" s="143"/>
      <c r="T23" s="143"/>
    </row>
    <row r="24" spans="2:20" ht="13.5">
      <c r="B24" s="159" t="s">
        <v>44</v>
      </c>
      <c r="C24" s="86">
        <v>0</v>
      </c>
      <c r="D24" s="86">
        <v>5</v>
      </c>
      <c r="E24" s="86">
        <v>0</v>
      </c>
      <c r="F24" s="86">
        <v>10</v>
      </c>
      <c r="G24" s="86">
        <v>5</v>
      </c>
      <c r="H24" s="160">
        <v>5</v>
      </c>
      <c r="I24" s="154">
        <f>+H24/H$8*100</f>
        <v>0.03485535029627048</v>
      </c>
      <c r="S24" s="143"/>
      <c r="T24" s="143"/>
    </row>
    <row r="25" spans="2:20" ht="14.25" thickBot="1">
      <c r="B25" s="155" t="s">
        <v>48</v>
      </c>
      <c r="C25" s="48">
        <v>55</v>
      </c>
      <c r="D25" s="48">
        <v>85</v>
      </c>
      <c r="E25" s="48">
        <v>135</v>
      </c>
      <c r="F25" s="48">
        <v>285</v>
      </c>
      <c r="G25" s="48">
        <v>655</v>
      </c>
      <c r="H25" s="156">
        <v>3985</v>
      </c>
      <c r="I25" s="154">
        <f>+H25/H$8*100</f>
        <v>27.77971418612757</v>
      </c>
      <c r="L25" s="176" t="s">
        <v>77</v>
      </c>
      <c r="M25" s="173" t="s">
        <v>21</v>
      </c>
      <c r="N25" s="173"/>
      <c r="O25" s="173"/>
      <c r="P25" s="173"/>
      <c r="Q25" s="173"/>
      <c r="R25" s="174"/>
      <c r="S25" s="143"/>
      <c r="T25" s="143"/>
    </row>
    <row r="26" spans="2:20" ht="13.5">
      <c r="B26" s="157" t="s">
        <v>46</v>
      </c>
      <c r="C26" s="151">
        <v>10</v>
      </c>
      <c r="D26" s="151">
        <v>20</v>
      </c>
      <c r="E26" s="151">
        <v>120</v>
      </c>
      <c r="F26" s="151">
        <v>365</v>
      </c>
      <c r="G26" s="151">
        <v>1235</v>
      </c>
      <c r="H26" s="158">
        <v>3765</v>
      </c>
      <c r="I26" s="154">
        <f>+H26/H$8*100</f>
        <v>26.246078773091668</v>
      </c>
      <c r="L26" s="177"/>
      <c r="M26" s="81">
        <v>2010</v>
      </c>
      <c r="N26" s="83">
        <v>2011</v>
      </c>
      <c r="O26" s="83">
        <v>2012</v>
      </c>
      <c r="P26" s="83">
        <v>2013</v>
      </c>
      <c r="Q26" s="83">
        <v>2014</v>
      </c>
      <c r="R26" s="81">
        <v>2015</v>
      </c>
      <c r="S26" s="143"/>
      <c r="T26" s="143"/>
    </row>
    <row r="27" spans="2:20" ht="13.5">
      <c r="B27" s="161"/>
      <c r="C27" s="142"/>
      <c r="D27" s="142"/>
      <c r="E27" s="142"/>
      <c r="F27" s="142"/>
      <c r="G27" s="142"/>
      <c r="H27" s="142"/>
      <c r="I27" s="154"/>
      <c r="L27" s="155" t="s">
        <v>56</v>
      </c>
      <c r="M27" s="48">
        <v>25</v>
      </c>
      <c r="N27" s="48">
        <v>35</v>
      </c>
      <c r="O27" s="48">
        <v>45</v>
      </c>
      <c r="P27" s="48">
        <v>85</v>
      </c>
      <c r="Q27" s="48">
        <v>315</v>
      </c>
      <c r="R27" s="156">
        <v>520</v>
      </c>
      <c r="S27" s="143"/>
      <c r="T27" s="143">
        <f>+R27/H6*100</f>
        <v>0.5895023239995465</v>
      </c>
    </row>
    <row r="28" spans="2:20" ht="17.25" customHeight="1" thickBot="1">
      <c r="B28" s="176" t="s">
        <v>77</v>
      </c>
      <c r="C28" s="173" t="s">
        <v>53</v>
      </c>
      <c r="D28" s="173"/>
      <c r="E28" s="173"/>
      <c r="F28" s="173"/>
      <c r="G28" s="173"/>
      <c r="H28" s="174"/>
      <c r="I28" s="178" t="s">
        <v>74</v>
      </c>
      <c r="L28" s="169" t="s">
        <v>44</v>
      </c>
      <c r="M28" s="170">
        <v>5</v>
      </c>
      <c r="N28" s="170">
        <v>20</v>
      </c>
      <c r="O28" s="170">
        <v>20</v>
      </c>
      <c r="P28" s="170">
        <v>45</v>
      </c>
      <c r="Q28" s="170">
        <v>265</v>
      </c>
      <c r="R28" s="171">
        <v>450</v>
      </c>
      <c r="S28" s="143">
        <f>+R28/R27*100</f>
        <v>86.53846153846155</v>
      </c>
      <c r="T28" s="143">
        <f>+R28/R6*100</f>
        <v>11.056511056511056</v>
      </c>
    </row>
    <row r="29" spans="2:20" ht="13.5">
      <c r="B29" s="177"/>
      <c r="C29" s="81">
        <v>2010</v>
      </c>
      <c r="D29" s="83">
        <v>2011</v>
      </c>
      <c r="E29" s="83">
        <v>2012</v>
      </c>
      <c r="F29" s="83">
        <v>2013</v>
      </c>
      <c r="G29" s="83">
        <v>2014</v>
      </c>
      <c r="H29" s="81">
        <v>2015</v>
      </c>
      <c r="I29" s="178"/>
      <c r="S29" s="143"/>
      <c r="T29" s="143"/>
    </row>
    <row r="30" spans="2:20" ht="14.25" thickBot="1">
      <c r="B30" s="159" t="s">
        <v>44</v>
      </c>
      <c r="C30" s="86">
        <v>15</v>
      </c>
      <c r="D30" s="86">
        <v>10</v>
      </c>
      <c r="E30" s="86">
        <v>5</v>
      </c>
      <c r="F30" s="86">
        <v>45</v>
      </c>
      <c r="G30" s="86">
        <v>15</v>
      </c>
      <c r="H30" s="160">
        <v>20</v>
      </c>
      <c r="I30" s="154">
        <f>+H30/H$9*100</f>
        <v>0.36663611365719523</v>
      </c>
      <c r="L30" s="176" t="s">
        <v>77</v>
      </c>
      <c r="M30" s="173" t="s">
        <v>29</v>
      </c>
      <c r="N30" s="173"/>
      <c r="O30" s="173"/>
      <c r="P30" s="173"/>
      <c r="Q30" s="173"/>
      <c r="R30" s="174"/>
      <c r="S30" s="143"/>
      <c r="T30" s="143"/>
    </row>
    <row r="31" spans="2:20" ht="13.5">
      <c r="B31" s="155" t="s">
        <v>48</v>
      </c>
      <c r="C31" s="48">
        <v>40</v>
      </c>
      <c r="D31" s="48">
        <v>30</v>
      </c>
      <c r="E31" s="48">
        <v>30</v>
      </c>
      <c r="F31" s="48">
        <v>140</v>
      </c>
      <c r="G31" s="48">
        <v>920</v>
      </c>
      <c r="H31" s="156">
        <v>1350</v>
      </c>
      <c r="I31" s="154">
        <f>+H31/H$9*100</f>
        <v>24.74793767186068</v>
      </c>
      <c r="L31" s="177"/>
      <c r="M31" s="81">
        <v>2010</v>
      </c>
      <c r="N31" s="83">
        <v>2011</v>
      </c>
      <c r="O31" s="83">
        <v>2012</v>
      </c>
      <c r="P31" s="83">
        <v>2013</v>
      </c>
      <c r="Q31" s="83">
        <v>2014</v>
      </c>
      <c r="R31" s="81">
        <v>2015</v>
      </c>
      <c r="S31" s="143"/>
      <c r="T31" s="143"/>
    </row>
    <row r="32" spans="2:20" ht="13.5">
      <c r="B32" s="155" t="s">
        <v>59</v>
      </c>
      <c r="C32" s="48">
        <v>25</v>
      </c>
      <c r="D32" s="48">
        <v>10</v>
      </c>
      <c r="E32" s="48">
        <v>10</v>
      </c>
      <c r="F32" s="48">
        <v>35</v>
      </c>
      <c r="G32" s="48">
        <v>530</v>
      </c>
      <c r="H32" s="156">
        <v>920</v>
      </c>
      <c r="I32" s="154">
        <f>+H32/H$9*100</f>
        <v>16.86526122823098</v>
      </c>
      <c r="L32" s="155" t="s">
        <v>56</v>
      </c>
      <c r="M32" s="48">
        <v>70</v>
      </c>
      <c r="N32" s="48">
        <v>105</v>
      </c>
      <c r="O32" s="48">
        <v>135</v>
      </c>
      <c r="P32" s="48">
        <v>195</v>
      </c>
      <c r="Q32" s="48">
        <v>295</v>
      </c>
      <c r="R32" s="156">
        <v>710</v>
      </c>
      <c r="S32" s="143"/>
      <c r="T32" s="143">
        <f>+R32/H6*100</f>
        <v>0.8048974039224577</v>
      </c>
    </row>
    <row r="33" spans="2:20" ht="13.5">
      <c r="B33" s="157" t="s">
        <v>46</v>
      </c>
      <c r="C33" s="151">
        <v>80</v>
      </c>
      <c r="D33" s="151">
        <v>65</v>
      </c>
      <c r="E33" s="151">
        <v>105</v>
      </c>
      <c r="F33" s="151">
        <v>345</v>
      </c>
      <c r="G33" s="151">
        <v>1455</v>
      </c>
      <c r="H33" s="158">
        <v>1935</v>
      </c>
      <c r="I33" s="154">
        <f>+H33/H$9*100</f>
        <v>35.47204399633364</v>
      </c>
      <c r="L33" s="169" t="s">
        <v>44</v>
      </c>
      <c r="M33" s="170">
        <v>10</v>
      </c>
      <c r="N33" s="170">
        <v>30</v>
      </c>
      <c r="O33" s="170">
        <v>40</v>
      </c>
      <c r="P33" s="170">
        <v>70</v>
      </c>
      <c r="Q33" s="170">
        <v>180</v>
      </c>
      <c r="R33" s="171">
        <v>430</v>
      </c>
      <c r="S33" s="143">
        <f>+R33/R32*100</f>
        <v>60.56338028169014</v>
      </c>
      <c r="T33" s="143">
        <f>+R33/R6*100</f>
        <v>10.565110565110565</v>
      </c>
    </row>
    <row r="34" spans="19:20" ht="14.25">
      <c r="S34" s="143"/>
      <c r="T34" s="143"/>
    </row>
    <row r="35" spans="2:20" ht="17.25" customHeight="1" thickBot="1">
      <c r="B35" s="176" t="s">
        <v>77</v>
      </c>
      <c r="C35" s="173" t="s">
        <v>60</v>
      </c>
      <c r="D35" s="173"/>
      <c r="E35" s="173"/>
      <c r="F35" s="173"/>
      <c r="G35" s="173"/>
      <c r="H35" s="174"/>
      <c r="I35" s="178" t="s">
        <v>75</v>
      </c>
      <c r="L35" s="176" t="s">
        <v>77</v>
      </c>
      <c r="M35" s="173" t="s">
        <v>30</v>
      </c>
      <c r="N35" s="173"/>
      <c r="O35" s="173"/>
      <c r="P35" s="173"/>
      <c r="Q35" s="173"/>
      <c r="R35" s="174"/>
      <c r="S35" s="143"/>
      <c r="T35" s="143"/>
    </row>
    <row r="36" spans="2:20" ht="13.5">
      <c r="B36" s="177"/>
      <c r="C36" s="81">
        <v>2010</v>
      </c>
      <c r="D36" s="83">
        <v>2011</v>
      </c>
      <c r="E36" s="83">
        <v>2012</v>
      </c>
      <c r="F36" s="83">
        <v>2013</v>
      </c>
      <c r="G36" s="83">
        <v>2014</v>
      </c>
      <c r="H36" s="81">
        <v>2015</v>
      </c>
      <c r="I36" s="178"/>
      <c r="L36" s="177"/>
      <c r="M36" s="81">
        <v>2010</v>
      </c>
      <c r="N36" s="83">
        <v>2011</v>
      </c>
      <c r="O36" s="83">
        <v>2012</v>
      </c>
      <c r="P36" s="83">
        <v>2013</v>
      </c>
      <c r="Q36" s="83">
        <v>2014</v>
      </c>
      <c r="R36" s="81">
        <v>2015</v>
      </c>
      <c r="S36" s="143"/>
      <c r="T36" s="143"/>
    </row>
    <row r="37" spans="2:20" ht="13.5">
      <c r="B37" s="159" t="s">
        <v>44</v>
      </c>
      <c r="C37" s="86">
        <v>10</v>
      </c>
      <c r="D37" s="86">
        <v>5</v>
      </c>
      <c r="E37" s="86">
        <v>5</v>
      </c>
      <c r="F37" s="86">
        <v>5</v>
      </c>
      <c r="G37" s="86">
        <v>5</v>
      </c>
      <c r="H37" s="160">
        <v>5</v>
      </c>
      <c r="I37" s="154">
        <f>+H37/H$10*100</f>
        <v>0.10672358591248667</v>
      </c>
      <c r="L37" s="155" t="s">
        <v>56</v>
      </c>
      <c r="M37" s="48">
        <v>15</v>
      </c>
      <c r="N37" s="48">
        <v>105</v>
      </c>
      <c r="O37" s="48">
        <v>230</v>
      </c>
      <c r="P37" s="48">
        <v>170</v>
      </c>
      <c r="Q37" s="48">
        <v>370</v>
      </c>
      <c r="R37" s="156">
        <v>400</v>
      </c>
      <c r="S37" s="143"/>
      <c r="T37" s="143">
        <f>+R37/H6*100</f>
        <v>0.4534633261534973</v>
      </c>
    </row>
    <row r="38" spans="2:20" ht="15.75" customHeight="1">
      <c r="B38" s="155" t="s">
        <v>48</v>
      </c>
      <c r="C38" s="48">
        <v>200</v>
      </c>
      <c r="D38" s="48">
        <v>200</v>
      </c>
      <c r="E38" s="48">
        <v>150</v>
      </c>
      <c r="F38" s="48">
        <v>85</v>
      </c>
      <c r="G38" s="48">
        <v>145</v>
      </c>
      <c r="H38" s="156">
        <v>1340</v>
      </c>
      <c r="I38" s="154">
        <f>+H38/H$10*100</f>
        <v>28.601921024546424</v>
      </c>
      <c r="L38" s="169" t="s">
        <v>44</v>
      </c>
      <c r="M38" s="170">
        <v>5</v>
      </c>
      <c r="N38" s="170">
        <v>90</v>
      </c>
      <c r="O38" s="170">
        <v>175</v>
      </c>
      <c r="P38" s="170">
        <v>70</v>
      </c>
      <c r="Q38" s="170">
        <v>290</v>
      </c>
      <c r="R38" s="171">
        <v>320</v>
      </c>
      <c r="S38" s="143">
        <f>+R38/R37*100</f>
        <v>80</v>
      </c>
      <c r="T38" s="143">
        <f>+R38/R6*100</f>
        <v>7.862407862407863</v>
      </c>
    </row>
    <row r="39" spans="2:12" ht="13.5">
      <c r="B39" s="157" t="s">
        <v>46</v>
      </c>
      <c r="C39" s="151">
        <v>95</v>
      </c>
      <c r="D39" s="151">
        <v>65</v>
      </c>
      <c r="E39" s="151">
        <v>50</v>
      </c>
      <c r="F39" s="151">
        <v>50</v>
      </c>
      <c r="G39" s="151">
        <v>85</v>
      </c>
      <c r="H39" s="158">
        <v>1095</v>
      </c>
      <c r="I39" s="154">
        <f>+H39/H$10*100</f>
        <v>23.372465314834578</v>
      </c>
      <c r="L39" s="91" t="s">
        <v>51</v>
      </c>
    </row>
    <row r="41" spans="2:9" ht="17.25" customHeight="1" thickBot="1">
      <c r="B41" s="176" t="s">
        <v>77</v>
      </c>
      <c r="C41" s="173" t="s">
        <v>37</v>
      </c>
      <c r="D41" s="173"/>
      <c r="E41" s="173"/>
      <c r="F41" s="173"/>
      <c r="G41" s="173"/>
      <c r="H41" s="174"/>
      <c r="I41" s="178" t="s">
        <v>76</v>
      </c>
    </row>
    <row r="42" spans="2:9" ht="13.5">
      <c r="B42" s="177"/>
      <c r="C42" s="81">
        <v>2010</v>
      </c>
      <c r="D42" s="83">
        <v>2011</v>
      </c>
      <c r="E42" s="83">
        <v>2012</v>
      </c>
      <c r="F42" s="83">
        <v>2013</v>
      </c>
      <c r="G42" s="83">
        <v>2014</v>
      </c>
      <c r="H42" s="81">
        <v>2015</v>
      </c>
      <c r="I42" s="178"/>
    </row>
    <row r="43" spans="2:20" ht="13.5">
      <c r="B43" s="159" t="s">
        <v>44</v>
      </c>
      <c r="C43" s="86">
        <v>5</v>
      </c>
      <c r="D43" s="86">
        <v>35</v>
      </c>
      <c r="E43" s="86">
        <v>30</v>
      </c>
      <c r="F43" s="86">
        <v>160</v>
      </c>
      <c r="G43" s="86">
        <v>50</v>
      </c>
      <c r="H43" s="160">
        <v>30</v>
      </c>
      <c r="I43" s="154">
        <f>+H43/H$11*100</f>
        <v>0.8379888268156425</v>
      </c>
      <c r="L43"/>
      <c r="M43"/>
      <c r="N43"/>
      <c r="O43"/>
      <c r="P43"/>
      <c r="Q43"/>
      <c r="R43"/>
      <c r="S43"/>
      <c r="T43"/>
    </row>
    <row r="44" spans="2:20" ht="13.5">
      <c r="B44" s="155" t="s">
        <v>48</v>
      </c>
      <c r="C44" s="48">
        <v>255</v>
      </c>
      <c r="D44" s="48">
        <v>110</v>
      </c>
      <c r="E44" s="48">
        <v>125</v>
      </c>
      <c r="F44" s="48">
        <v>355</v>
      </c>
      <c r="G44" s="48">
        <v>570</v>
      </c>
      <c r="H44" s="156">
        <v>795</v>
      </c>
      <c r="I44" s="154">
        <f>+H44/H$11*100</f>
        <v>22.206703910614525</v>
      </c>
      <c r="L44"/>
      <c r="M44"/>
      <c r="N44"/>
      <c r="O44"/>
      <c r="P44"/>
      <c r="Q44"/>
      <c r="R44"/>
      <c r="S44"/>
      <c r="T44"/>
    </row>
    <row r="45" spans="2:20" ht="13.5">
      <c r="B45" s="155" t="s">
        <v>45</v>
      </c>
      <c r="C45" s="48">
        <v>15</v>
      </c>
      <c r="D45" s="48">
        <v>45</v>
      </c>
      <c r="E45" s="48">
        <v>35</v>
      </c>
      <c r="F45" s="48">
        <v>20</v>
      </c>
      <c r="G45" s="48">
        <v>210</v>
      </c>
      <c r="H45" s="156">
        <v>220</v>
      </c>
      <c r="I45" s="154">
        <f>+H45/H$11*100</f>
        <v>6.145251396648044</v>
      </c>
      <c r="L45"/>
      <c r="M45"/>
      <c r="N45"/>
      <c r="O45"/>
      <c r="P45"/>
      <c r="Q45"/>
      <c r="R45"/>
      <c r="S45"/>
      <c r="T45"/>
    </row>
    <row r="46" spans="2:20" ht="13.5">
      <c r="B46" s="157" t="s">
        <v>46</v>
      </c>
      <c r="C46" s="151">
        <v>535</v>
      </c>
      <c r="D46" s="151">
        <v>250</v>
      </c>
      <c r="E46" s="151">
        <v>450</v>
      </c>
      <c r="F46" s="151">
        <v>575</v>
      </c>
      <c r="G46" s="151">
        <v>1120</v>
      </c>
      <c r="H46" s="158">
        <v>2055</v>
      </c>
      <c r="I46" s="154">
        <f>+H46/H$11*100</f>
        <v>57.402234636871505</v>
      </c>
      <c r="L46"/>
      <c r="M46"/>
      <c r="N46"/>
      <c r="O46"/>
      <c r="P46"/>
      <c r="Q46"/>
      <c r="R46"/>
      <c r="S46"/>
      <c r="T46"/>
    </row>
    <row r="47" spans="2:20" ht="14.25">
      <c r="B47" s="91" t="s">
        <v>51</v>
      </c>
      <c r="L47"/>
      <c r="M47"/>
      <c r="N47"/>
      <c r="O47"/>
      <c r="P47"/>
      <c r="Q47"/>
      <c r="R47"/>
      <c r="S47"/>
      <c r="T47"/>
    </row>
    <row r="48" spans="12:20" ht="14.25">
      <c r="L48"/>
      <c r="M48"/>
      <c r="N48"/>
      <c r="O48"/>
      <c r="P48"/>
      <c r="Q48"/>
      <c r="R48"/>
      <c r="S48"/>
      <c r="T48"/>
    </row>
    <row r="49" spans="12:20" ht="14.25">
      <c r="L49"/>
      <c r="M49"/>
      <c r="N49"/>
      <c r="O49"/>
      <c r="P49"/>
      <c r="Q49"/>
      <c r="R49"/>
      <c r="S49"/>
      <c r="T49"/>
    </row>
    <row r="50" spans="12:20" ht="14.25">
      <c r="L50"/>
      <c r="M50"/>
      <c r="N50"/>
      <c r="O50"/>
      <c r="P50"/>
      <c r="Q50"/>
      <c r="R50"/>
      <c r="S50"/>
      <c r="T50"/>
    </row>
    <row r="51" spans="12:20" ht="14.25">
      <c r="L51"/>
      <c r="M51"/>
      <c r="N51"/>
      <c r="O51"/>
      <c r="P51"/>
      <c r="Q51"/>
      <c r="R51"/>
      <c r="S51"/>
      <c r="T51"/>
    </row>
    <row r="52" spans="12:20" ht="14.25">
      <c r="L52"/>
      <c r="M52"/>
      <c r="N52"/>
      <c r="O52"/>
      <c r="P52"/>
      <c r="Q52"/>
      <c r="R52"/>
      <c r="S52"/>
      <c r="T52"/>
    </row>
    <row r="53" spans="12:20" ht="14.25">
      <c r="L53"/>
      <c r="M53"/>
      <c r="N53"/>
      <c r="O53"/>
      <c r="P53"/>
      <c r="Q53"/>
      <c r="R53"/>
      <c r="S53"/>
      <c r="T53"/>
    </row>
    <row r="54" spans="12:20" ht="14.25">
      <c r="L54"/>
      <c r="M54"/>
      <c r="N54"/>
      <c r="O54"/>
      <c r="P54"/>
      <c r="Q54"/>
      <c r="R54"/>
      <c r="S54"/>
      <c r="T54"/>
    </row>
    <row r="55" spans="12:20" ht="14.25">
      <c r="L55"/>
      <c r="M55"/>
      <c r="N55"/>
      <c r="O55"/>
      <c r="P55"/>
      <c r="Q55"/>
      <c r="R55"/>
      <c r="S55"/>
      <c r="T55"/>
    </row>
    <row r="56" spans="12:20" ht="15.75" customHeight="1">
      <c r="L56"/>
      <c r="M56"/>
      <c r="N56"/>
      <c r="O56"/>
      <c r="P56"/>
      <c r="Q56"/>
      <c r="R56"/>
      <c r="S56"/>
      <c r="T56"/>
    </row>
    <row r="57" spans="12:20" ht="14.25">
      <c r="L57"/>
      <c r="M57"/>
      <c r="N57"/>
      <c r="O57"/>
      <c r="P57"/>
      <c r="Q57"/>
      <c r="R57"/>
      <c r="S57"/>
      <c r="T57"/>
    </row>
    <row r="58" spans="12:20" ht="14.25">
      <c r="L58"/>
      <c r="M58"/>
      <c r="N58"/>
      <c r="O58"/>
      <c r="P58"/>
      <c r="Q58"/>
      <c r="R58"/>
      <c r="S58"/>
      <c r="T58"/>
    </row>
    <row r="59" spans="12:20" ht="14.25">
      <c r="L59"/>
      <c r="M59"/>
      <c r="N59"/>
      <c r="O59"/>
      <c r="P59"/>
      <c r="Q59"/>
      <c r="R59"/>
      <c r="S59"/>
      <c r="T59"/>
    </row>
    <row r="60" spans="12:20" ht="14.25">
      <c r="L60"/>
      <c r="M60"/>
      <c r="N60"/>
      <c r="O60"/>
      <c r="P60"/>
      <c r="Q60"/>
      <c r="R60"/>
      <c r="S60"/>
      <c r="T60"/>
    </row>
    <row r="63" spans="19:20" ht="14.25">
      <c r="S63" s="144"/>
      <c r="T63" s="144"/>
    </row>
  </sheetData>
  <sheetProtection/>
  <mergeCells count="27">
    <mergeCell ref="I14:I15"/>
    <mergeCell ref="B14:B15"/>
    <mergeCell ref="B22:B23"/>
    <mergeCell ref="C41:H41"/>
    <mergeCell ref="C14:H14"/>
    <mergeCell ref="C22:H22"/>
    <mergeCell ref="C28:H28"/>
    <mergeCell ref="C35:H35"/>
    <mergeCell ref="M19:R19"/>
    <mergeCell ref="I41:I42"/>
    <mergeCell ref="B41:B42"/>
    <mergeCell ref="I28:I29"/>
    <mergeCell ref="B28:B29"/>
    <mergeCell ref="B35:B36"/>
    <mergeCell ref="I35:I36"/>
    <mergeCell ref="I22:I23"/>
    <mergeCell ref="L35:L36"/>
    <mergeCell ref="M35:R35"/>
    <mergeCell ref="S14:S15"/>
    <mergeCell ref="T14:T15"/>
    <mergeCell ref="L25:L26"/>
    <mergeCell ref="M25:R25"/>
    <mergeCell ref="L30:L31"/>
    <mergeCell ref="M30:R30"/>
    <mergeCell ref="M14:R14"/>
    <mergeCell ref="L14:L15"/>
    <mergeCell ref="L19:L20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3" max="3" width="12.00390625" style="0" customWidth="1"/>
    <col min="4" max="5" width="11.28125" style="0" customWidth="1"/>
    <col min="6" max="6" width="11.140625" style="0" customWidth="1"/>
    <col min="7" max="7" width="10.421875" style="0" customWidth="1"/>
    <col min="8" max="8" width="10.7109375" style="0" customWidth="1"/>
    <col min="11" max="11" width="4.57421875" style="0" customWidth="1"/>
    <col min="12" max="12" width="12.7109375" style="0" customWidth="1"/>
    <col min="13" max="13" width="10.28125" style="0" customWidth="1"/>
    <col min="14" max="15" width="10.140625" style="0" customWidth="1"/>
    <col min="16" max="16" width="3.28125" style="0" customWidth="1"/>
    <col min="17" max="17" width="10.57421875" style="0" customWidth="1"/>
  </cols>
  <sheetData>
    <row r="2" ht="13.5">
      <c r="B2" s="44" t="s">
        <v>25</v>
      </c>
    </row>
    <row r="3" ht="12.75">
      <c r="B3" s="2" t="s">
        <v>7</v>
      </c>
    </row>
    <row r="4" spans="3:12" ht="12.75">
      <c r="C4" s="185" t="s">
        <v>8</v>
      </c>
      <c r="D4" s="183"/>
      <c r="E4" s="183"/>
      <c r="F4" s="182" t="s">
        <v>9</v>
      </c>
      <c r="G4" s="183"/>
      <c r="H4" s="184"/>
      <c r="J4" s="3"/>
      <c r="K4" s="3"/>
      <c r="L4" s="4"/>
    </row>
    <row r="5" spans="2:12" ht="27.75" customHeight="1">
      <c r="B5" s="5" t="s">
        <v>10</v>
      </c>
      <c r="C5" s="5" t="s">
        <v>11</v>
      </c>
      <c r="D5" s="5" t="s">
        <v>12</v>
      </c>
      <c r="E5" s="6" t="s">
        <v>13</v>
      </c>
      <c r="F5" s="7" t="s">
        <v>11</v>
      </c>
      <c r="G5" s="5" t="s">
        <v>12</v>
      </c>
      <c r="H5" s="8" t="s">
        <v>13</v>
      </c>
      <c r="J5" s="3"/>
      <c r="K5" s="3"/>
      <c r="L5" s="4"/>
    </row>
    <row r="6" spans="2:8" ht="12.75">
      <c r="B6" s="9" t="s">
        <v>14</v>
      </c>
      <c r="C6" s="10">
        <v>1</v>
      </c>
      <c r="D6" s="10">
        <v>1</v>
      </c>
      <c r="E6" s="11">
        <v>2</v>
      </c>
      <c r="F6" s="12">
        <v>0</v>
      </c>
      <c r="G6" s="10">
        <v>0</v>
      </c>
      <c r="H6" s="13">
        <v>0</v>
      </c>
    </row>
    <row r="7" spans="2:8" ht="12.75">
      <c r="B7" s="37" t="s">
        <v>15</v>
      </c>
      <c r="C7" s="38">
        <v>5</v>
      </c>
      <c r="D7" s="38">
        <v>7</v>
      </c>
      <c r="E7" s="39">
        <v>12</v>
      </c>
      <c r="F7" s="40">
        <v>0</v>
      </c>
      <c r="G7" s="38">
        <v>1</v>
      </c>
      <c r="H7" s="41">
        <v>1</v>
      </c>
    </row>
    <row r="8" spans="2:8" ht="12.75">
      <c r="B8" s="15" t="s">
        <v>13</v>
      </c>
      <c r="C8" s="16">
        <v>6</v>
      </c>
      <c r="D8" s="16">
        <v>8</v>
      </c>
      <c r="E8" s="16">
        <v>14</v>
      </c>
      <c r="F8" s="17">
        <v>0</v>
      </c>
      <c r="G8" s="16">
        <v>1</v>
      </c>
      <c r="H8" s="18">
        <v>1</v>
      </c>
    </row>
    <row r="10" ht="12.75">
      <c r="B10" s="2" t="s">
        <v>16</v>
      </c>
    </row>
    <row r="11" spans="2:8" ht="12.75">
      <c r="B11" s="9"/>
      <c r="C11" s="185" t="s">
        <v>8</v>
      </c>
      <c r="D11" s="183"/>
      <c r="E11" s="184"/>
      <c r="F11" s="185" t="s">
        <v>9</v>
      </c>
      <c r="G11" s="183"/>
      <c r="H11" s="184"/>
    </row>
    <row r="12" spans="2:11" ht="27.75" customHeight="1">
      <c r="B12" s="5" t="s">
        <v>10</v>
      </c>
      <c r="C12" s="19" t="s">
        <v>11</v>
      </c>
      <c r="D12" s="5" t="s">
        <v>12</v>
      </c>
      <c r="E12" s="6" t="s">
        <v>13</v>
      </c>
      <c r="F12" s="7" t="s">
        <v>11</v>
      </c>
      <c r="G12" s="20" t="s">
        <v>12</v>
      </c>
      <c r="H12" s="21" t="s">
        <v>13</v>
      </c>
      <c r="I12" s="1"/>
      <c r="J12" s="1"/>
      <c r="K12" s="1"/>
    </row>
    <row r="13" spans="2:11" ht="12.75">
      <c r="B13" s="9" t="s">
        <v>14</v>
      </c>
      <c r="C13" s="10">
        <v>1319</v>
      </c>
      <c r="D13" s="10">
        <v>136</v>
      </c>
      <c r="E13" s="11">
        <f>SUM(C13:D13)</f>
        <v>1455</v>
      </c>
      <c r="F13" s="22">
        <v>206</v>
      </c>
      <c r="G13" s="10">
        <v>19</v>
      </c>
      <c r="H13" s="13">
        <f>SUM(F13:G13)</f>
        <v>225</v>
      </c>
      <c r="I13" s="1"/>
      <c r="J13" s="1"/>
      <c r="K13" s="1"/>
    </row>
    <row r="14" spans="2:8" ht="12.75">
      <c r="B14" s="37" t="s">
        <v>15</v>
      </c>
      <c r="C14" s="38">
        <v>26</v>
      </c>
      <c r="D14" s="38">
        <v>402</v>
      </c>
      <c r="E14" s="39">
        <f>SUM(C14:D14)</f>
        <v>428</v>
      </c>
      <c r="F14" s="42">
        <v>2</v>
      </c>
      <c r="G14" s="38">
        <v>22</v>
      </c>
      <c r="H14" s="41">
        <f>SUM(F14:G14)</f>
        <v>24</v>
      </c>
    </row>
    <row r="15" spans="2:8" ht="12.75">
      <c r="B15" s="15" t="s">
        <v>13</v>
      </c>
      <c r="C15" s="16">
        <f aca="true" t="shared" si="0" ref="C15:H15">SUM(C13:C14)</f>
        <v>1345</v>
      </c>
      <c r="D15" s="16">
        <f t="shared" si="0"/>
        <v>538</v>
      </c>
      <c r="E15" s="16">
        <f t="shared" si="0"/>
        <v>1883</v>
      </c>
      <c r="F15" s="23">
        <f t="shared" si="0"/>
        <v>208</v>
      </c>
      <c r="G15" s="16">
        <f t="shared" si="0"/>
        <v>41</v>
      </c>
      <c r="H15" s="18">
        <f t="shared" si="0"/>
        <v>249</v>
      </c>
    </row>
    <row r="16" spans="2:8" ht="12.75">
      <c r="B16" s="179" t="s">
        <v>5</v>
      </c>
      <c r="C16" s="180"/>
      <c r="D16" s="180"/>
      <c r="E16" s="180"/>
      <c r="F16" s="180"/>
      <c r="G16" s="180"/>
      <c r="H16" s="181"/>
    </row>
    <row r="17" spans="2:8" ht="12.75">
      <c r="B17" s="9" t="s">
        <v>14</v>
      </c>
      <c r="C17" s="24">
        <f aca="true" t="shared" si="1" ref="C17:H19">+C13/C$15*100</f>
        <v>98.06691449814127</v>
      </c>
      <c r="D17" s="24">
        <f t="shared" si="1"/>
        <v>25.27881040892193</v>
      </c>
      <c r="E17" s="25">
        <f t="shared" si="1"/>
        <v>77.27031332979288</v>
      </c>
      <c r="F17" s="26">
        <f t="shared" si="1"/>
        <v>99.03846153846155</v>
      </c>
      <c r="G17" s="24">
        <f t="shared" si="1"/>
        <v>46.34146341463415</v>
      </c>
      <c r="H17" s="27">
        <f t="shared" si="1"/>
        <v>90.36144578313254</v>
      </c>
    </row>
    <row r="18" spans="2:8" ht="12.75">
      <c r="B18" s="14" t="s">
        <v>15</v>
      </c>
      <c r="C18" s="28">
        <f t="shared" si="1"/>
        <v>1.933085501858736</v>
      </c>
      <c r="D18" s="28">
        <f t="shared" si="1"/>
        <v>74.72118959107806</v>
      </c>
      <c r="E18" s="29">
        <f t="shared" si="1"/>
        <v>22.729686670207116</v>
      </c>
      <c r="F18" s="30">
        <f t="shared" si="1"/>
        <v>0.9615384615384616</v>
      </c>
      <c r="G18" s="28">
        <f t="shared" si="1"/>
        <v>53.65853658536586</v>
      </c>
      <c r="H18" s="31">
        <f t="shared" si="1"/>
        <v>9.63855421686747</v>
      </c>
    </row>
    <row r="19" spans="2:8" ht="12.75">
      <c r="B19" s="15" t="s">
        <v>13</v>
      </c>
      <c r="C19" s="32">
        <f t="shared" si="1"/>
        <v>100</v>
      </c>
      <c r="D19" s="32">
        <f t="shared" si="1"/>
        <v>100</v>
      </c>
      <c r="E19" s="32">
        <f t="shared" si="1"/>
        <v>100</v>
      </c>
      <c r="F19" s="33">
        <f t="shared" si="1"/>
        <v>100</v>
      </c>
      <c r="G19" s="32">
        <f t="shared" si="1"/>
        <v>100</v>
      </c>
      <c r="H19" s="34">
        <f t="shared" si="1"/>
        <v>100</v>
      </c>
    </row>
    <row r="22" ht="13.5">
      <c r="B22" s="44" t="s">
        <v>24</v>
      </c>
    </row>
    <row r="23" ht="12.75">
      <c r="B23" s="2" t="s">
        <v>22</v>
      </c>
    </row>
    <row r="24" spans="3:8" ht="12.75">
      <c r="C24" s="185" t="s">
        <v>8</v>
      </c>
      <c r="D24" s="183"/>
      <c r="E24" s="183"/>
      <c r="F24" s="182" t="s">
        <v>9</v>
      </c>
      <c r="G24" s="183"/>
      <c r="H24" s="184"/>
    </row>
    <row r="25" spans="2:8" ht="26.25">
      <c r="B25" s="5" t="s">
        <v>10</v>
      </c>
      <c r="C25" s="5" t="s">
        <v>11</v>
      </c>
      <c r="D25" s="5" t="s">
        <v>12</v>
      </c>
      <c r="E25" s="6" t="s">
        <v>13</v>
      </c>
      <c r="F25" s="7" t="s">
        <v>11</v>
      </c>
      <c r="G25" s="5" t="s">
        <v>12</v>
      </c>
      <c r="H25" s="8" t="s">
        <v>13</v>
      </c>
    </row>
    <row r="26" spans="2:9" ht="12.75">
      <c r="B26" s="9" t="s">
        <v>14</v>
      </c>
      <c r="C26" s="10">
        <v>2055</v>
      </c>
      <c r="D26" s="10">
        <v>248</v>
      </c>
      <c r="E26" s="11">
        <v>2303</v>
      </c>
      <c r="F26" s="12">
        <v>7</v>
      </c>
      <c r="G26" s="10">
        <v>1</v>
      </c>
      <c r="H26" s="13">
        <v>8</v>
      </c>
      <c r="I26" s="43"/>
    </row>
    <row r="27" spans="2:8" ht="12.75">
      <c r="B27" s="37" t="s">
        <v>15</v>
      </c>
      <c r="C27" s="38">
        <v>3</v>
      </c>
      <c r="D27" s="38">
        <v>10</v>
      </c>
      <c r="E27" s="39">
        <v>13</v>
      </c>
      <c r="F27" s="40">
        <v>1</v>
      </c>
      <c r="G27" s="38">
        <v>0</v>
      </c>
      <c r="H27" s="41">
        <v>1</v>
      </c>
    </row>
    <row r="28" spans="2:8" ht="12.75">
      <c r="B28" s="15" t="s">
        <v>13</v>
      </c>
      <c r="C28" s="16">
        <v>2058</v>
      </c>
      <c r="D28" s="16">
        <v>258</v>
      </c>
      <c r="E28" s="16">
        <v>2316</v>
      </c>
      <c r="F28" s="17">
        <v>8</v>
      </c>
      <c r="G28" s="16">
        <v>1</v>
      </c>
      <c r="H28" s="18">
        <v>9</v>
      </c>
    </row>
    <row r="29" ht="12.75">
      <c r="B29" s="36"/>
    </row>
    <row r="30" ht="12.75">
      <c r="B30" s="36"/>
    </row>
    <row r="31" ht="12.75">
      <c r="B31" s="2" t="s">
        <v>23</v>
      </c>
    </row>
    <row r="32" spans="2:8" ht="12.75">
      <c r="B32" s="9"/>
      <c r="C32" s="185" t="s">
        <v>8</v>
      </c>
      <c r="D32" s="183"/>
      <c r="E32" s="184"/>
      <c r="F32" s="185" t="s">
        <v>9</v>
      </c>
      <c r="G32" s="183"/>
      <c r="H32" s="184"/>
    </row>
    <row r="33" spans="2:8" ht="26.25">
      <c r="B33" s="5" t="s">
        <v>10</v>
      </c>
      <c r="C33" s="19" t="s">
        <v>11</v>
      </c>
      <c r="D33" s="5" t="s">
        <v>12</v>
      </c>
      <c r="E33" s="6" t="s">
        <v>13</v>
      </c>
      <c r="F33" s="7" t="s">
        <v>11</v>
      </c>
      <c r="G33" s="20" t="s">
        <v>12</v>
      </c>
      <c r="H33" s="21" t="s">
        <v>13</v>
      </c>
    </row>
    <row r="34" spans="2:8" ht="12.75">
      <c r="B34" s="9" t="s">
        <v>14</v>
      </c>
      <c r="C34" s="10">
        <v>2204</v>
      </c>
      <c r="D34" s="10">
        <v>212</v>
      </c>
      <c r="E34" s="11">
        <f>SUM(C34:D34)</f>
        <v>2416</v>
      </c>
      <c r="F34" s="22">
        <v>109</v>
      </c>
      <c r="G34" s="10">
        <v>15</v>
      </c>
      <c r="H34" s="13">
        <f>SUM(F34:G34)</f>
        <v>124</v>
      </c>
    </row>
    <row r="35" spans="2:8" ht="12.75">
      <c r="B35" s="37" t="s">
        <v>15</v>
      </c>
      <c r="C35" s="38">
        <v>20</v>
      </c>
      <c r="D35" s="38">
        <v>436</v>
      </c>
      <c r="E35" s="39">
        <f>SUM(C35:D35)</f>
        <v>456</v>
      </c>
      <c r="F35" s="42">
        <v>1</v>
      </c>
      <c r="G35" s="38">
        <v>6</v>
      </c>
      <c r="H35" s="41">
        <f>SUM(F35:G35)</f>
        <v>7</v>
      </c>
    </row>
    <row r="36" spans="2:8" ht="12.75">
      <c r="B36" s="15" t="s">
        <v>13</v>
      </c>
      <c r="C36" s="16">
        <f aca="true" t="shared" si="2" ref="C36:H36">SUM(C34:C35)</f>
        <v>2224</v>
      </c>
      <c r="D36" s="16">
        <f t="shared" si="2"/>
        <v>648</v>
      </c>
      <c r="E36" s="16">
        <f t="shared" si="2"/>
        <v>2872</v>
      </c>
      <c r="F36" s="23">
        <f t="shared" si="2"/>
        <v>110</v>
      </c>
      <c r="G36" s="16">
        <f t="shared" si="2"/>
        <v>21</v>
      </c>
      <c r="H36" s="18">
        <f t="shared" si="2"/>
        <v>131</v>
      </c>
    </row>
    <row r="37" spans="2:8" ht="12.75">
      <c r="B37" s="179" t="s">
        <v>5</v>
      </c>
      <c r="C37" s="180"/>
      <c r="D37" s="180"/>
      <c r="E37" s="180"/>
      <c r="F37" s="180"/>
      <c r="G37" s="180"/>
      <c r="H37" s="181"/>
    </row>
    <row r="38" spans="2:8" ht="12.75">
      <c r="B38" s="9" t="s">
        <v>14</v>
      </c>
      <c r="C38" s="24">
        <f aca="true" t="shared" si="3" ref="C38:D40">+C34/C$15*100</f>
        <v>163.86617100371748</v>
      </c>
      <c r="D38" s="24">
        <f t="shared" si="3"/>
        <v>39.405204460966544</v>
      </c>
      <c r="E38" s="25">
        <f>+E34/E$36*100</f>
        <v>84.12256267409471</v>
      </c>
      <c r="F38" s="26">
        <f aca="true" t="shared" si="4" ref="F38:G40">+F34/F$15*100</f>
        <v>52.40384615384615</v>
      </c>
      <c r="G38" s="24">
        <f t="shared" si="4"/>
        <v>36.58536585365854</v>
      </c>
      <c r="H38" s="27">
        <f>+H34/H$36*100</f>
        <v>94.65648854961832</v>
      </c>
    </row>
    <row r="39" spans="2:8" ht="12.75">
      <c r="B39" s="14" t="s">
        <v>15</v>
      </c>
      <c r="C39" s="28">
        <f t="shared" si="3"/>
        <v>1.486988847583643</v>
      </c>
      <c r="D39" s="28">
        <f t="shared" si="3"/>
        <v>81.04089219330855</v>
      </c>
      <c r="E39" s="29">
        <f>+E35/E$36*100</f>
        <v>15.87743732590529</v>
      </c>
      <c r="F39" s="30">
        <f t="shared" si="4"/>
        <v>0.4807692307692308</v>
      </c>
      <c r="G39" s="28">
        <f t="shared" si="4"/>
        <v>14.634146341463413</v>
      </c>
      <c r="H39" s="31">
        <f>+H35/H$36*100</f>
        <v>5.343511450381679</v>
      </c>
    </row>
    <row r="40" spans="2:8" ht="12.75">
      <c r="B40" s="15" t="s">
        <v>13</v>
      </c>
      <c r="C40" s="32">
        <f t="shared" si="3"/>
        <v>165.35315985130111</v>
      </c>
      <c r="D40" s="32">
        <f t="shared" si="3"/>
        <v>120.44609665427511</v>
      </c>
      <c r="E40" s="32">
        <f>+E36/E$36*100</f>
        <v>100</v>
      </c>
      <c r="F40" s="33">
        <f t="shared" si="4"/>
        <v>52.88461538461539</v>
      </c>
      <c r="G40" s="32">
        <f t="shared" si="4"/>
        <v>51.21951219512195</v>
      </c>
      <c r="H40" s="34">
        <f>+H36/H$36*100</f>
        <v>100</v>
      </c>
    </row>
    <row r="41" ht="12.75">
      <c r="B41" s="35" t="s">
        <v>17</v>
      </c>
    </row>
  </sheetData>
  <sheetProtection/>
  <mergeCells count="10">
    <mergeCell ref="B16:H16"/>
    <mergeCell ref="F4:H4"/>
    <mergeCell ref="C4:E4"/>
    <mergeCell ref="C11:E11"/>
    <mergeCell ref="F11:H11"/>
    <mergeCell ref="B37:H37"/>
    <mergeCell ref="C24:E24"/>
    <mergeCell ref="F24:H24"/>
    <mergeCell ref="C32:E32"/>
    <mergeCell ref="F32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Elena Bosetti</cp:lastModifiedBy>
  <cp:lastPrinted>2016-05-03T08:33:06Z</cp:lastPrinted>
  <dcterms:created xsi:type="dcterms:W3CDTF">2016-02-04T10:18:28Z</dcterms:created>
  <dcterms:modified xsi:type="dcterms:W3CDTF">2016-05-09T09:43:33Z</dcterms:modified>
  <cp:category/>
  <cp:version/>
  <cp:contentType/>
  <cp:contentStatus/>
</cp:coreProperties>
</file>