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op" sheetId="1" r:id="rId1"/>
    <sheet name="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xlnm.Print_Area" localSheetId="1">'1'!$B$2:$Q$17</definedName>
    <definedName name="_xlnm.Print_Area" localSheetId="0">'cop'!$B$4:$F$14</definedName>
    <definedName name="aus">#REF!</definedName>
    <definedName name="Polpen">'[8]Polpen'!$A$1:$M$868</definedName>
    <definedName name="PRINT_AREA_MI">#REF!</definedName>
    <definedName name="PRINT_SHEETS">[0]!PRINT_SHEETS</definedName>
    <definedName name="PRINT_TITLES_MI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<sst xmlns="http://schemas.openxmlformats.org/spreadsheetml/2006/main" count="36" uniqueCount="22">
  <si>
    <t>Totale</t>
  </si>
  <si>
    <t>Stranieri</t>
  </si>
  <si>
    <t>Italiani</t>
  </si>
  <si>
    <t>Fonte: elaborazioni ISMU su dati Ministero dell'Interno</t>
  </si>
  <si>
    <t>Tipologia di reato</t>
  </si>
  <si>
    <t>Omicidi volotari consumati</t>
  </si>
  <si>
    <t>Violenze sessuali</t>
  </si>
  <si>
    <t>Totale furti di cui:</t>
  </si>
  <si>
    <t>furti in abitazione</t>
  </si>
  <si>
    <t>furti in esercizio commerciale</t>
  </si>
  <si>
    <t>Totale rapine di cui</t>
  </si>
  <si>
    <t>rapine in abitazione</t>
  </si>
  <si>
    <t>rapine in banca</t>
  </si>
  <si>
    <t>rapine in esercizio commerciale</t>
  </si>
  <si>
    <t>Totale generale delitti</t>
  </si>
  <si>
    <t>Delitti contro la persone*</t>
  </si>
  <si>
    <t>* comprendono: tentati omicidi, lesioni, percosse, omicidi preterintenzionali, omicidi colposi, minacce.</t>
  </si>
  <si>
    <t xml:space="preserve">Fonte: Fondazione ISMU, Diciassettesimo e Diciottesimo Rapporto sulle migrazioni 2011 e 2012. Franco Angeli. </t>
  </si>
  <si>
    <t>Italiani e stranieri denunciati e arrestati/fermati dalle forze di polizia per varie tipologie di reato. Valori assoluti e percentuali. Anni 2009-2011</t>
  </si>
  <si>
    <t>% stranieri</t>
  </si>
  <si>
    <t>Var % 2009/2011</t>
  </si>
  <si>
    <r>
      <t>Stranieri denunciati dalle forze di polizia all'autorità giudiziaria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Anni 2009-2011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</si>
</sst>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General_)"/>
    <numFmt numFmtId="187" formatCode="#,##0_);\(#,##0\)"/>
    <numFmt numFmtId="188" formatCode="#,##0_ ;\-#,##0\ "/>
    <numFmt numFmtId="189" formatCode="0_)"/>
    <numFmt numFmtId="190" formatCode="#,##0.0;[Red]\-#,##0.0"/>
    <numFmt numFmtId="191" formatCode="_-* #,##0.0_-;\-* #,##0.0_-;_-* &quot;-&quot;_-;_-@_-"/>
    <numFmt numFmtId="192" formatCode="_-* #,##0.00_-;\-* #,##0.00_-;_-* &quot;-&quot;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%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\(######\)"/>
    <numFmt numFmtId="201" formatCode="_-[$€-2]\ * #,##0.00_-;\-[$€-2]\ * #,##0.00_-;_-[$€-2]\ * &quot;-&quot;??_-"/>
    <numFmt numFmtId="202" formatCode="_-* #,##0_-;\-* #,##0_-;_-* &quot;-&quot;??_-;_-@_-"/>
    <numFmt numFmtId="203" formatCode="#,##0.00_);\(#,##0.00\)"/>
    <numFmt numFmtId="204" formatCode="#,##0.0_);\(#,##0.0\)"/>
    <numFmt numFmtId="205" formatCode="yyyy"/>
    <numFmt numFmtId="206" formatCode="#,##0.000"/>
    <numFmt numFmtId="207" formatCode="#\,##0."/>
    <numFmt numFmtId="208" formatCode="_-* #,##0\ &quot;Ft&quot;_-;\-* #,##0\ &quot;Ft&quot;_-;_-* &quot;-&quot;\ &quot;Ft&quot;_-;_-@_-"/>
    <numFmt numFmtId="209" formatCode="_-* #,##0.00\ &quot;Ft&quot;_-;\-* #,##0.00\ &quot;Ft&quot;_-;_-* &quot;-&quot;??\ &quot;Ft&quot;_-;_-@_-"/>
    <numFmt numFmtId="210" formatCode="&quot;$&quot;#."/>
    <numFmt numFmtId="211" formatCode="_-* #,##0\ _F_t_-;\-* #,##0\ _F_t_-;_-* &quot;-&quot;\ _F_t_-;_-@_-"/>
    <numFmt numFmtId="212" formatCode="_-* #,##0.00\ _F_t_-;\-* #,##0.00\ _F_t_-;_-* &quot;-&quot;??\ _F_t_-;_-@_-"/>
    <numFmt numFmtId="213" formatCode="#.00"/>
    <numFmt numFmtId="214" formatCode="0.00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sz val="9"/>
      <name val="Times"/>
      <family val="0"/>
    </font>
    <font>
      <sz val="10"/>
      <color indexed="8"/>
      <name val="Courier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0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8"/>
      </bottom>
    </border>
    <border>
      <left>
        <color indexed="63"/>
      </left>
      <right style="medium"/>
      <top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4" fillId="0" borderId="0">
      <alignment vertical="top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Border="0" applyAlignment="0" applyProtection="0"/>
    <xf numFmtId="169" fontId="8" fillId="0" borderId="0" applyFont="0" applyFill="0" applyBorder="0" applyAlignment="0" applyProtection="0"/>
    <xf numFmtId="3" fontId="8" fillId="0" borderId="0">
      <alignment horizontal="right"/>
      <protection/>
    </xf>
    <xf numFmtId="172" fontId="8" fillId="0" borderId="0">
      <alignment horizontal="right" vertical="top"/>
      <protection/>
    </xf>
    <xf numFmtId="206" fontId="8" fillId="0" borderId="0">
      <alignment horizontal="right" vertical="top"/>
      <protection/>
    </xf>
    <xf numFmtId="3" fontId="8" fillId="0" borderId="0">
      <alignment horizontal="right"/>
      <protection/>
    </xf>
    <xf numFmtId="172" fontId="8" fillId="0" borderId="0">
      <alignment horizontal="right" vertical="top"/>
      <protection/>
    </xf>
    <xf numFmtId="4" fontId="8" fillId="0" borderId="0" applyFill="0" applyBorder="0" applyProtection="0">
      <alignment horizontal="right"/>
    </xf>
    <xf numFmtId="207" fontId="9" fillId="0" borderId="0">
      <alignment/>
      <protection locked="0"/>
    </xf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9" fillId="0" borderId="0">
      <alignment/>
      <protection locked="0"/>
    </xf>
    <xf numFmtId="0" fontId="9" fillId="0" borderId="0">
      <alignment/>
      <protection locked="0"/>
    </xf>
    <xf numFmtId="201" fontId="11" fillId="0" borderId="0" applyFont="0" applyFill="0" applyBorder="0" applyAlignment="0" applyProtection="0"/>
    <xf numFmtId="211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9" fillId="0" borderId="0">
      <alignment/>
      <protection locked="0"/>
    </xf>
    <xf numFmtId="0" fontId="13" fillId="0" borderId="0" applyFont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/>
      <protection/>
    </xf>
    <xf numFmtId="186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86" fontId="18" fillId="0" borderId="0">
      <alignment/>
      <protection/>
    </xf>
    <xf numFmtId="1" fontId="8" fillId="0" borderId="0">
      <alignment vertical="top" wrapText="1"/>
      <protection/>
    </xf>
    <xf numFmtId="1" fontId="8" fillId="0" borderId="0">
      <alignment horizontal="right" vertical="top"/>
      <protection/>
    </xf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9" fillId="0" borderId="2">
      <alignment/>
      <protection locked="0"/>
    </xf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8" fillId="0" borderId="0">
      <alignment vertical="top" wrapText="1"/>
      <protection/>
    </xf>
  </cellStyleXfs>
  <cellXfs count="65">
    <xf numFmtId="0" fontId="0" fillId="0" borderId="0" xfId="0" applyAlignment="1">
      <alignment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72" fontId="0" fillId="0" borderId="8" xfId="0" applyNumberFormat="1" applyFont="1" applyBorder="1" applyAlignment="1">
      <alignment horizontal="right" vertical="center"/>
    </xf>
    <xf numFmtId="172" fontId="0" fillId="0" borderId="9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72" fontId="22" fillId="0" borderId="23" xfId="0" applyNumberFormat="1" applyFont="1" applyBorder="1" applyAlignment="1">
      <alignment horizontal="right" vertical="center"/>
    </xf>
    <xf numFmtId="172" fontId="22" fillId="0" borderId="24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/>
    </xf>
    <xf numFmtId="172" fontId="22" fillId="0" borderId="26" xfId="0" applyNumberFormat="1" applyFont="1" applyBorder="1" applyAlignment="1">
      <alignment horizontal="right" vertical="center"/>
    </xf>
    <xf numFmtId="172" fontId="22" fillId="0" borderId="27" xfId="0" applyNumberFormat="1" applyFont="1" applyBorder="1" applyAlignment="1">
      <alignment horizontal="right" vertical="center"/>
    </xf>
    <xf numFmtId="172" fontId="22" fillId="0" borderId="28" xfId="0" applyNumberFormat="1" applyFont="1" applyBorder="1" applyAlignment="1">
      <alignment horizontal="right" vertical="center"/>
    </xf>
    <xf numFmtId="172" fontId="22" fillId="0" borderId="29" xfId="0" applyNumberFormat="1" applyFont="1" applyBorder="1" applyAlignment="1">
      <alignment horizontal="right" vertical="center"/>
    </xf>
    <xf numFmtId="172" fontId="22" fillId="0" borderId="30" xfId="0" applyNumberFormat="1" applyFont="1" applyBorder="1" applyAlignment="1">
      <alignment horizontal="right" vertical="center"/>
    </xf>
    <xf numFmtId="172" fontId="22" fillId="0" borderId="31" xfId="0" applyNumberFormat="1" applyFont="1" applyBorder="1" applyAlignment="1">
      <alignment horizontal="right" vertical="center"/>
    </xf>
    <xf numFmtId="172" fontId="23" fillId="0" borderId="32" xfId="0" applyNumberFormat="1" applyFont="1" applyBorder="1" applyAlignment="1">
      <alignment horizontal="right" vertical="center"/>
    </xf>
    <xf numFmtId="172" fontId="23" fillId="0" borderId="33" xfId="0" applyNumberFormat="1" applyFont="1" applyBorder="1" applyAlignment="1">
      <alignment horizontal="right" vertical="center"/>
    </xf>
    <xf numFmtId="172" fontId="23" fillId="0" borderId="34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</cellXfs>
  <cellStyles count="44">
    <cellStyle name="Normal" xfId="0"/>
    <cellStyle name="caché" xfId="15"/>
    <cellStyle name="Hyperlink" xfId="16"/>
    <cellStyle name="Followed Hyperlink" xfId="17"/>
    <cellStyle name="color gray" xfId="18"/>
    <cellStyle name="Comma [0]_APAAB1BE (2)" xfId="19"/>
    <cellStyle name="Comma(0)" xfId="20"/>
    <cellStyle name="comma(1)" xfId="21"/>
    <cellStyle name="Comma(3)" xfId="22"/>
    <cellStyle name="Comma[0]" xfId="23"/>
    <cellStyle name="Comma[1]" xfId="24"/>
    <cellStyle name="Comma_ANXB11A11" xfId="25"/>
    <cellStyle name="Comma0" xfId="26"/>
    <cellStyle name="Currency [0]_NATURAL" xfId="27"/>
    <cellStyle name="Currency_NATURAL" xfId="28"/>
    <cellStyle name="Currency0" xfId="29"/>
    <cellStyle name="Date" xfId="30"/>
    <cellStyle name="Euro" xfId="31"/>
    <cellStyle name="Ezres [0]_demo" xfId="32"/>
    <cellStyle name="Ezres_demo" xfId="33"/>
    <cellStyle name="Fixed" xfId="34"/>
    <cellStyle name="grey" xfId="35"/>
    <cellStyle name="Heading 1" xfId="36"/>
    <cellStyle name="Heading 2" xfId="37"/>
    <cellStyle name="Comma" xfId="38"/>
    <cellStyle name="Migliaia (0)_COPERTIN" xfId="39"/>
    <cellStyle name="Comma [0]" xfId="40"/>
    <cellStyle name="Non_definito" xfId="41"/>
    <cellStyle name="Normal_% STOCK OF FOREIGN POP" xfId="42"/>
    <cellStyle name="Normál_B17" xfId="43"/>
    <cellStyle name="Normal_Book5" xfId="44"/>
    <cellStyle name="Normál_demo" xfId="45"/>
    <cellStyle name="Normal_DEUTab1" xfId="46"/>
    <cellStyle name="Normal-blank" xfId="47"/>
    <cellStyle name="Normal-droit" xfId="48"/>
    <cellStyle name="Pénznem [0]_demo" xfId="49"/>
    <cellStyle name="Pénznem_demo" xfId="50"/>
    <cellStyle name="Percent" xfId="51"/>
    <cellStyle name="Standard_Austria" xfId="52"/>
    <cellStyle name="Total" xfId="53"/>
    <cellStyle name="Currency" xfId="54"/>
    <cellStyle name="Valuta (0)_COPERTIN" xfId="55"/>
    <cellStyle name="Currency [0]" xfId="56"/>
    <cellStyle name="Wrapped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4"/>
  <sheetViews>
    <sheetView tabSelected="1" workbookViewId="0" topLeftCell="A7">
      <selection activeCell="B15" sqref="B15"/>
    </sheetView>
  </sheetViews>
  <sheetFormatPr defaultColWidth="9.140625" defaultRowHeight="12.75"/>
  <sheetData>
    <row r="5" spans="2:6" ht="12.75">
      <c r="B5" s="50" t="s">
        <v>21</v>
      </c>
      <c r="C5" s="51"/>
      <c r="D5" s="51"/>
      <c r="E5" s="51"/>
      <c r="F5" s="51"/>
    </row>
    <row r="6" spans="2:6" ht="12.75">
      <c r="B6" s="52"/>
      <c r="C6" s="52"/>
      <c r="D6" s="52"/>
      <c r="E6" s="52"/>
      <c r="F6" s="52"/>
    </row>
    <row r="7" spans="2:6" ht="12.75">
      <c r="B7" s="52"/>
      <c r="C7" s="52"/>
      <c r="D7" s="52"/>
      <c r="E7" s="52"/>
      <c r="F7" s="52"/>
    </row>
    <row r="8" spans="2:6" ht="12.75">
      <c r="B8" s="52"/>
      <c r="C8" s="52"/>
      <c r="D8" s="52"/>
      <c r="E8" s="52"/>
      <c r="F8" s="52"/>
    </row>
    <row r="9" spans="2:6" ht="12.75">
      <c r="B9" s="52"/>
      <c r="C9" s="52"/>
      <c r="D9" s="52"/>
      <c r="E9" s="52"/>
      <c r="F9" s="52"/>
    </row>
    <row r="10" spans="2:6" ht="12.75">
      <c r="B10" s="52"/>
      <c r="C10" s="52"/>
      <c r="D10" s="52"/>
      <c r="E10" s="52"/>
      <c r="F10" s="52"/>
    </row>
    <row r="11" spans="2:6" ht="12.75">
      <c r="B11" s="52"/>
      <c r="C11" s="52"/>
      <c r="D11" s="52"/>
      <c r="E11" s="52"/>
      <c r="F11" s="52"/>
    </row>
    <row r="12" spans="2:6" ht="12.75">
      <c r="B12" s="52"/>
      <c r="C12" s="52"/>
      <c r="D12" s="52"/>
      <c r="E12" s="52"/>
      <c r="F12" s="52"/>
    </row>
    <row r="13" spans="2:6" ht="12.75">
      <c r="B13" s="53"/>
      <c r="C13" s="53"/>
      <c r="D13" s="53"/>
      <c r="E13" s="53"/>
      <c r="F13" s="53"/>
    </row>
    <row r="14" ht="12.75">
      <c r="B14" t="s">
        <v>3</v>
      </c>
    </row>
  </sheetData>
  <mergeCells count="1">
    <mergeCell ref="B5:F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3"/>
  <sheetViews>
    <sheetView workbookViewId="0" topLeftCell="A1">
      <selection activeCell="M30" sqref="M30"/>
    </sheetView>
  </sheetViews>
  <sheetFormatPr defaultColWidth="9.140625" defaultRowHeight="12.75"/>
  <cols>
    <col min="1" max="1" width="4.28125" style="0" customWidth="1"/>
    <col min="2" max="2" width="24.00390625" style="0" customWidth="1"/>
    <col min="3" max="5" width="8.28125" style="0" customWidth="1"/>
    <col min="6" max="6" width="7.57421875" style="0" customWidth="1"/>
    <col min="7" max="9" width="8.28125" style="0" customWidth="1"/>
    <col min="10" max="10" width="7.7109375" style="0" customWidth="1"/>
    <col min="11" max="13" width="8.28125" style="0" customWidth="1"/>
    <col min="14" max="14" width="7.28125" style="0" customWidth="1"/>
    <col min="15" max="15" width="6.57421875" style="0" customWidth="1"/>
    <col min="16" max="16" width="6.7109375" style="0" customWidth="1"/>
    <col min="17" max="17" width="7.140625" style="0" customWidth="1"/>
    <col min="18" max="20" width="11.140625" style="0" customWidth="1"/>
  </cols>
  <sheetData>
    <row r="1" ht="24" customHeight="1"/>
    <row r="2" spans="2:20" ht="17.25" customHeight="1">
      <c r="B2" s="62" t="s">
        <v>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8"/>
      <c r="S2" s="8"/>
      <c r="T2" s="8"/>
    </row>
    <row r="3" spans="2:20" ht="14.25" customHeight="1">
      <c r="B3" s="60" t="s">
        <v>4</v>
      </c>
      <c r="C3" s="57">
        <v>2009</v>
      </c>
      <c r="D3" s="58"/>
      <c r="E3" s="58"/>
      <c r="F3" s="59"/>
      <c r="G3" s="57">
        <v>2010</v>
      </c>
      <c r="H3" s="58"/>
      <c r="I3" s="58"/>
      <c r="J3" s="59"/>
      <c r="K3" s="57">
        <v>2011</v>
      </c>
      <c r="L3" s="58"/>
      <c r="M3" s="58"/>
      <c r="N3" s="59"/>
      <c r="O3" s="54" t="s">
        <v>20</v>
      </c>
      <c r="P3" s="55"/>
      <c r="Q3" s="56"/>
      <c r="R3" s="9"/>
      <c r="S3" s="9"/>
      <c r="T3" s="9"/>
    </row>
    <row r="4" spans="2:20" ht="32.25" customHeight="1">
      <c r="B4" s="61"/>
      <c r="C4" s="29" t="s">
        <v>0</v>
      </c>
      <c r="D4" s="30" t="s">
        <v>2</v>
      </c>
      <c r="E4" s="31" t="s">
        <v>1</v>
      </c>
      <c r="F4" s="32" t="s">
        <v>19</v>
      </c>
      <c r="G4" s="29" t="s">
        <v>0</v>
      </c>
      <c r="H4" s="30" t="s">
        <v>2</v>
      </c>
      <c r="I4" s="31" t="s">
        <v>1</v>
      </c>
      <c r="J4" s="32" t="s">
        <v>19</v>
      </c>
      <c r="K4" s="29" t="s">
        <v>0</v>
      </c>
      <c r="L4" s="30" t="s">
        <v>2</v>
      </c>
      <c r="M4" s="31" t="s">
        <v>1</v>
      </c>
      <c r="N4" s="32" t="s">
        <v>19</v>
      </c>
      <c r="O4" s="29" t="s">
        <v>0</v>
      </c>
      <c r="P4" s="30" t="s">
        <v>2</v>
      </c>
      <c r="Q4" s="33" t="s">
        <v>1</v>
      </c>
      <c r="R4" s="8"/>
      <c r="S4" s="8"/>
      <c r="T4" s="8"/>
    </row>
    <row r="5" spans="2:20" ht="12.75">
      <c r="B5" s="34" t="s">
        <v>15</v>
      </c>
      <c r="C5" s="13">
        <v>109518</v>
      </c>
      <c r="D5" s="20">
        <v>85312</v>
      </c>
      <c r="E5" s="20">
        <v>24206</v>
      </c>
      <c r="F5" s="17">
        <v>22.1</v>
      </c>
      <c r="G5" s="13">
        <v>157441</v>
      </c>
      <c r="H5" s="20">
        <v>125099</v>
      </c>
      <c r="I5" s="20">
        <v>32342</v>
      </c>
      <c r="J5" s="17">
        <v>20.5</v>
      </c>
      <c r="K5" s="13">
        <v>124618</v>
      </c>
      <c r="L5" s="20">
        <v>93936</v>
      </c>
      <c r="M5" s="20">
        <v>30682</v>
      </c>
      <c r="N5" s="17">
        <f>+M5/K5*100</f>
        <v>24.62084129098525</v>
      </c>
      <c r="O5" s="38">
        <f>+((K5/C5)-1)*100</f>
        <v>13.78768786866087</v>
      </c>
      <c r="P5" s="39">
        <f aca="true" t="shared" si="0" ref="P5:P15">+((L5/D5)-1)*100</f>
        <v>10.108777194298568</v>
      </c>
      <c r="Q5" s="40">
        <f aca="true" t="shared" si="1" ref="Q5:Q15">+((M5/E5)-1)*100</f>
        <v>26.753697430389156</v>
      </c>
      <c r="R5" s="10"/>
      <c r="S5" s="10"/>
      <c r="T5" s="10"/>
    </row>
    <row r="6" spans="2:20" ht="12.75">
      <c r="B6" s="35" t="s">
        <v>5</v>
      </c>
      <c r="C6" s="14">
        <v>1042</v>
      </c>
      <c r="D6" s="21">
        <v>793</v>
      </c>
      <c r="E6" s="21">
        <v>249</v>
      </c>
      <c r="F6" s="12">
        <v>23.9</v>
      </c>
      <c r="G6" s="14">
        <v>1056</v>
      </c>
      <c r="H6" s="21">
        <v>816</v>
      </c>
      <c r="I6" s="21">
        <v>240</v>
      </c>
      <c r="J6" s="12">
        <v>22.7</v>
      </c>
      <c r="K6" s="14">
        <v>1044</v>
      </c>
      <c r="L6" s="21">
        <v>787</v>
      </c>
      <c r="M6" s="21">
        <v>257</v>
      </c>
      <c r="N6" s="12">
        <f aca="true" t="shared" si="2" ref="N6:N15">+M6/K6*100</f>
        <v>24.61685823754789</v>
      </c>
      <c r="O6" s="41">
        <f aca="true" t="shared" si="3" ref="O6:O15">+((K6/C6)-1)*100</f>
        <v>0.19193857965451588</v>
      </c>
      <c r="P6" s="42">
        <f t="shared" si="0"/>
        <v>-0.7566204287515754</v>
      </c>
      <c r="Q6" s="43">
        <f t="shared" si="1"/>
        <v>3.2128514056224855</v>
      </c>
      <c r="R6" s="10"/>
      <c r="S6" s="10"/>
      <c r="T6" s="10"/>
    </row>
    <row r="7" spans="2:20" ht="12.75">
      <c r="B7" s="36" t="s">
        <v>6</v>
      </c>
      <c r="C7" s="15">
        <v>4434</v>
      </c>
      <c r="D7" s="22">
        <v>2670</v>
      </c>
      <c r="E7" s="22">
        <v>1764</v>
      </c>
      <c r="F7" s="18">
        <v>39.8</v>
      </c>
      <c r="G7" s="15">
        <v>4534</v>
      </c>
      <c r="H7" s="22">
        <v>2707</v>
      </c>
      <c r="I7" s="22">
        <v>1827</v>
      </c>
      <c r="J7" s="18">
        <v>40.3</v>
      </c>
      <c r="K7" s="15">
        <v>5084</v>
      </c>
      <c r="L7" s="22">
        <v>3105</v>
      </c>
      <c r="M7" s="22">
        <v>1979</v>
      </c>
      <c r="N7" s="18">
        <f t="shared" si="2"/>
        <v>38.92604248623132</v>
      </c>
      <c r="O7" s="44">
        <f t="shared" si="3"/>
        <v>14.659449706811012</v>
      </c>
      <c r="P7" s="45">
        <f t="shared" si="0"/>
        <v>16.29213483146068</v>
      </c>
      <c r="Q7" s="46">
        <f t="shared" si="1"/>
        <v>12.188208616780049</v>
      </c>
      <c r="R7" s="10"/>
      <c r="S7" s="10"/>
      <c r="T7" s="10"/>
    </row>
    <row r="8" spans="2:20" ht="12.75">
      <c r="B8" s="34" t="s">
        <v>7</v>
      </c>
      <c r="C8" s="13">
        <v>74684</v>
      </c>
      <c r="D8" s="20">
        <v>41240</v>
      </c>
      <c r="E8" s="20">
        <v>33444</v>
      </c>
      <c r="F8" s="17">
        <v>44.8</v>
      </c>
      <c r="G8" s="13">
        <v>83167</v>
      </c>
      <c r="H8" s="20">
        <v>45893</v>
      </c>
      <c r="I8" s="20">
        <v>37274</v>
      </c>
      <c r="J8" s="17">
        <v>44.8</v>
      </c>
      <c r="K8" s="13">
        <v>104443</v>
      </c>
      <c r="L8" s="20">
        <v>55329</v>
      </c>
      <c r="M8" s="20">
        <v>49114</v>
      </c>
      <c r="N8" s="17">
        <f t="shared" si="2"/>
        <v>47.02469289468897</v>
      </c>
      <c r="O8" s="41">
        <f t="shared" si="3"/>
        <v>39.84655347865673</v>
      </c>
      <c r="P8" s="42">
        <f t="shared" si="0"/>
        <v>34.163433559650834</v>
      </c>
      <c r="Q8" s="43">
        <f t="shared" si="1"/>
        <v>46.85444324841526</v>
      </c>
      <c r="R8" s="10"/>
      <c r="S8" s="10"/>
      <c r="T8" s="10"/>
    </row>
    <row r="9" spans="2:20" ht="12.75">
      <c r="B9" s="35" t="s">
        <v>8</v>
      </c>
      <c r="C9" s="14">
        <v>7170</v>
      </c>
      <c r="D9" s="21">
        <v>3837</v>
      </c>
      <c r="E9" s="21">
        <v>3333</v>
      </c>
      <c r="F9" s="12">
        <v>46.5</v>
      </c>
      <c r="G9" s="14">
        <v>8512</v>
      </c>
      <c r="H9" s="21">
        <v>4772</v>
      </c>
      <c r="I9" s="21">
        <v>3740</v>
      </c>
      <c r="J9" s="12">
        <v>43.9</v>
      </c>
      <c r="K9" s="14">
        <v>11715</v>
      </c>
      <c r="L9" s="21">
        <v>6013</v>
      </c>
      <c r="M9" s="21">
        <v>5702</v>
      </c>
      <c r="N9" s="12">
        <f t="shared" si="2"/>
        <v>48.67264191207853</v>
      </c>
      <c r="O9" s="41">
        <f t="shared" si="3"/>
        <v>63.389121338912126</v>
      </c>
      <c r="P9" s="42">
        <f t="shared" si="0"/>
        <v>56.71097211363043</v>
      </c>
      <c r="Q9" s="43">
        <f>+((M9/E9)-1)*100</f>
        <v>71.07710771077107</v>
      </c>
      <c r="R9" s="10"/>
      <c r="S9" s="10"/>
      <c r="T9" s="10"/>
    </row>
    <row r="10" spans="2:20" ht="12.75">
      <c r="B10" s="36" t="s">
        <v>9</v>
      </c>
      <c r="C10" s="15">
        <v>23258</v>
      </c>
      <c r="D10" s="23">
        <v>9680</v>
      </c>
      <c r="E10" s="22">
        <v>13578</v>
      </c>
      <c r="F10" s="18">
        <v>58.4</v>
      </c>
      <c r="G10" s="15">
        <v>26683</v>
      </c>
      <c r="H10" s="23">
        <v>11001</v>
      </c>
      <c r="I10" s="22">
        <v>15682</v>
      </c>
      <c r="J10" s="18">
        <v>58.8</v>
      </c>
      <c r="K10" s="15">
        <v>30467</v>
      </c>
      <c r="L10" s="23">
        <v>12343</v>
      </c>
      <c r="M10" s="22">
        <v>18124</v>
      </c>
      <c r="N10" s="18">
        <f t="shared" si="2"/>
        <v>59.4873141431713</v>
      </c>
      <c r="O10" s="44">
        <f t="shared" si="3"/>
        <v>30.995786396078763</v>
      </c>
      <c r="P10" s="45">
        <f t="shared" si="0"/>
        <v>27.5103305785124</v>
      </c>
      <c r="Q10" s="46">
        <f t="shared" si="1"/>
        <v>33.480630431580494</v>
      </c>
      <c r="R10" s="10"/>
      <c r="S10" s="10"/>
      <c r="T10" s="10"/>
    </row>
    <row r="11" spans="2:20" ht="12.75">
      <c r="B11" s="34" t="s">
        <v>10</v>
      </c>
      <c r="C11" s="13">
        <v>17463</v>
      </c>
      <c r="D11" s="20">
        <v>11716</v>
      </c>
      <c r="E11" s="20">
        <v>5747</v>
      </c>
      <c r="F11" s="17">
        <v>32.9</v>
      </c>
      <c r="G11" s="13">
        <v>17816</v>
      </c>
      <c r="H11" s="20">
        <v>11542</v>
      </c>
      <c r="I11" s="20">
        <v>6274</v>
      </c>
      <c r="J11" s="17">
        <v>35.2</v>
      </c>
      <c r="K11" s="13">
        <v>22737</v>
      </c>
      <c r="L11" s="20">
        <v>14071</v>
      </c>
      <c r="M11" s="20">
        <v>8666</v>
      </c>
      <c r="N11" s="17">
        <f t="shared" si="2"/>
        <v>38.114087170690944</v>
      </c>
      <c r="O11" s="41">
        <f t="shared" si="3"/>
        <v>30.20099639237244</v>
      </c>
      <c r="P11" s="42">
        <f t="shared" si="0"/>
        <v>20.100716968248555</v>
      </c>
      <c r="Q11" s="43">
        <f t="shared" si="1"/>
        <v>50.79171741778319</v>
      </c>
      <c r="R11" s="10"/>
      <c r="S11" s="10"/>
      <c r="T11" s="10"/>
    </row>
    <row r="12" spans="2:20" ht="12.75">
      <c r="B12" s="35" t="s">
        <v>11</v>
      </c>
      <c r="C12" s="14">
        <v>1285</v>
      </c>
      <c r="D12" s="21">
        <v>666</v>
      </c>
      <c r="E12" s="21">
        <v>619</v>
      </c>
      <c r="F12" s="12">
        <v>48.2</v>
      </c>
      <c r="G12" s="14">
        <v>1523</v>
      </c>
      <c r="H12" s="21">
        <v>802</v>
      </c>
      <c r="I12" s="21">
        <v>721</v>
      </c>
      <c r="J12" s="12">
        <v>47.3</v>
      </c>
      <c r="K12" s="14">
        <v>2124</v>
      </c>
      <c r="L12" s="21">
        <v>1089</v>
      </c>
      <c r="M12" s="21">
        <v>1035</v>
      </c>
      <c r="N12" s="12">
        <f t="shared" si="2"/>
        <v>48.728813559322035</v>
      </c>
      <c r="O12" s="41">
        <f t="shared" si="3"/>
        <v>65.29182879377431</v>
      </c>
      <c r="P12" s="42">
        <f t="shared" si="0"/>
        <v>63.51351351351351</v>
      </c>
      <c r="Q12" s="43">
        <f t="shared" si="1"/>
        <v>67.20516962843294</v>
      </c>
      <c r="R12" s="10"/>
      <c r="S12" s="10"/>
      <c r="T12" s="10"/>
    </row>
    <row r="13" spans="2:20" ht="12.75">
      <c r="B13" s="35" t="s">
        <v>12</v>
      </c>
      <c r="C13" s="14">
        <v>2173</v>
      </c>
      <c r="D13" s="21">
        <v>2071</v>
      </c>
      <c r="E13" s="21">
        <v>102</v>
      </c>
      <c r="F13" s="12">
        <v>4.7</v>
      </c>
      <c r="G13" s="14">
        <v>2114</v>
      </c>
      <c r="H13" s="21">
        <v>1978</v>
      </c>
      <c r="I13" s="21">
        <v>136</v>
      </c>
      <c r="J13" s="12">
        <v>6.4</v>
      </c>
      <c r="K13" s="14">
        <v>2033</v>
      </c>
      <c r="L13" s="21">
        <v>1865</v>
      </c>
      <c r="M13" s="21">
        <v>168</v>
      </c>
      <c r="N13" s="12">
        <f t="shared" si="2"/>
        <v>8.263649778652237</v>
      </c>
      <c r="O13" s="41">
        <f t="shared" si="3"/>
        <v>-6.442705936493331</v>
      </c>
      <c r="P13" s="42">
        <f t="shared" si="0"/>
        <v>-9.946885562530184</v>
      </c>
      <c r="Q13" s="43">
        <f t="shared" si="1"/>
        <v>64.70588235294117</v>
      </c>
      <c r="R13" s="10"/>
      <c r="S13" s="10"/>
      <c r="T13" s="10"/>
    </row>
    <row r="14" spans="2:20" ht="12.75">
      <c r="B14" s="36" t="s">
        <v>13</v>
      </c>
      <c r="C14" s="15">
        <v>3460</v>
      </c>
      <c r="D14" s="23">
        <v>2316</v>
      </c>
      <c r="E14" s="23">
        <v>1144</v>
      </c>
      <c r="F14" s="18">
        <v>33.1</v>
      </c>
      <c r="G14" s="15">
        <v>3773</v>
      </c>
      <c r="H14" s="23">
        <v>2498</v>
      </c>
      <c r="I14" s="23">
        <v>1275</v>
      </c>
      <c r="J14" s="18">
        <v>33.8</v>
      </c>
      <c r="K14" s="15">
        <v>4655</v>
      </c>
      <c r="L14" s="23">
        <v>2943</v>
      </c>
      <c r="M14" s="23">
        <v>1712</v>
      </c>
      <c r="N14" s="18">
        <f t="shared" si="2"/>
        <v>36.77765843179377</v>
      </c>
      <c r="O14" s="44">
        <f t="shared" si="3"/>
        <v>34.53757225433527</v>
      </c>
      <c r="P14" s="45">
        <f t="shared" si="0"/>
        <v>27.072538860103634</v>
      </c>
      <c r="Q14" s="46">
        <f t="shared" si="1"/>
        <v>49.650349650349646</v>
      </c>
      <c r="R14" s="10"/>
      <c r="S14" s="10"/>
      <c r="T14" s="10"/>
    </row>
    <row r="15" spans="2:20" ht="13.5" thickBot="1">
      <c r="B15" s="37" t="s">
        <v>14</v>
      </c>
      <c r="C15" s="16">
        <v>823406</v>
      </c>
      <c r="D15" s="24">
        <v>562523</v>
      </c>
      <c r="E15" s="24">
        <v>260883</v>
      </c>
      <c r="F15" s="19">
        <v>31.7</v>
      </c>
      <c r="G15" s="16">
        <v>867842</v>
      </c>
      <c r="H15" s="24">
        <v>593478</v>
      </c>
      <c r="I15" s="24">
        <v>274364</v>
      </c>
      <c r="J15" s="19">
        <v>31.6</v>
      </c>
      <c r="K15" s="16">
        <v>930521</v>
      </c>
      <c r="L15" s="24">
        <v>634736</v>
      </c>
      <c r="M15" s="24">
        <v>295785</v>
      </c>
      <c r="N15" s="19">
        <f t="shared" si="2"/>
        <v>31.787031136320405</v>
      </c>
      <c r="O15" s="47">
        <f t="shared" si="3"/>
        <v>13.008770885808453</v>
      </c>
      <c r="P15" s="48">
        <f t="shared" si="0"/>
        <v>12.837341762025734</v>
      </c>
      <c r="Q15" s="49">
        <f t="shared" si="1"/>
        <v>13.378411011832881</v>
      </c>
      <c r="R15" s="10"/>
      <c r="S15" s="10"/>
      <c r="T15" s="10"/>
    </row>
    <row r="16" spans="2:20" ht="12.75">
      <c r="B16" s="27" t="s">
        <v>16</v>
      </c>
      <c r="C16" s="25"/>
      <c r="D16" s="25"/>
      <c r="E16" s="25"/>
      <c r="F16" s="26"/>
      <c r="G16" s="10"/>
      <c r="H16" s="10"/>
      <c r="I16" s="10"/>
      <c r="J16" s="11"/>
      <c r="K16" s="10"/>
      <c r="L16" s="10"/>
      <c r="M16" s="10"/>
      <c r="N16" s="11"/>
      <c r="O16" s="11"/>
      <c r="P16" s="11"/>
      <c r="Q16" s="11"/>
      <c r="R16" s="10"/>
      <c r="S16" s="10"/>
      <c r="T16" s="10"/>
    </row>
    <row r="17" spans="2:25" ht="12.75">
      <c r="B17" s="28" t="s">
        <v>17</v>
      </c>
      <c r="W17" s="4" t="s">
        <v>0</v>
      </c>
      <c r="X17" t="s">
        <v>1</v>
      </c>
      <c r="Y17" t="s">
        <v>2</v>
      </c>
    </row>
    <row r="18" spans="22:25" ht="12.75">
      <c r="V18">
        <v>2000</v>
      </c>
      <c r="W18" s="4">
        <v>340234</v>
      </c>
      <c r="X18" s="1">
        <v>64479</v>
      </c>
      <c r="Y18" s="5">
        <f aca="true" t="shared" si="4" ref="Y18:Y23">+W18-X18</f>
        <v>275755</v>
      </c>
    </row>
    <row r="19" spans="22:25" ht="12.75">
      <c r="V19">
        <v>2001</v>
      </c>
      <c r="W19" s="4">
        <v>513112</v>
      </c>
      <c r="X19" s="1">
        <v>89390</v>
      </c>
      <c r="Y19" s="5">
        <f t="shared" si="4"/>
        <v>423722</v>
      </c>
    </row>
    <row r="20" spans="22:25" ht="12.75">
      <c r="V20">
        <v>2002</v>
      </c>
      <c r="W20" s="4">
        <v>541507</v>
      </c>
      <c r="X20" s="1">
        <v>102675</v>
      </c>
      <c r="Y20" s="5">
        <f t="shared" si="4"/>
        <v>438832</v>
      </c>
    </row>
    <row r="21" spans="22:25" ht="12.75">
      <c r="V21">
        <v>2003</v>
      </c>
      <c r="W21" s="4">
        <v>536287</v>
      </c>
      <c r="X21" s="1">
        <v>116392</v>
      </c>
      <c r="Y21" s="5">
        <f t="shared" si="4"/>
        <v>419895</v>
      </c>
    </row>
    <row r="22" spans="22:25" ht="12.75">
      <c r="V22">
        <v>2004</v>
      </c>
      <c r="W22" s="4">
        <v>549775</v>
      </c>
      <c r="X22" s="1">
        <v>117118</v>
      </c>
      <c r="Y22" s="5">
        <f t="shared" si="4"/>
        <v>432657</v>
      </c>
    </row>
    <row r="23" spans="22:25" ht="12.75">
      <c r="V23">
        <v>2005</v>
      </c>
      <c r="W23" s="3">
        <v>550989</v>
      </c>
      <c r="X23" s="2">
        <v>130356</v>
      </c>
      <c r="Y23" s="5">
        <f t="shared" si="4"/>
        <v>420633</v>
      </c>
    </row>
    <row r="24" ht="12.75">
      <c r="W24" s="4"/>
    </row>
    <row r="25" spans="22:25" ht="12.75">
      <c r="V25">
        <v>2000</v>
      </c>
      <c r="X25" s="7">
        <f aca="true" t="shared" si="5" ref="X25:X30">+X18/W18*100</f>
        <v>18.951368763850763</v>
      </c>
      <c r="Y25" s="6">
        <f aca="true" t="shared" si="6" ref="Y25:Y30">+Y18/W18*100</f>
        <v>81.04863123614923</v>
      </c>
    </row>
    <row r="26" spans="22:25" ht="12.75">
      <c r="V26">
        <v>2001</v>
      </c>
      <c r="X26" s="7">
        <f t="shared" si="5"/>
        <v>17.421147819579353</v>
      </c>
      <c r="Y26" s="6">
        <f t="shared" si="6"/>
        <v>82.57885218042065</v>
      </c>
    </row>
    <row r="27" spans="22:25" ht="12.75">
      <c r="V27">
        <v>2002</v>
      </c>
      <c r="X27" s="7">
        <f t="shared" si="5"/>
        <v>18.960973727024765</v>
      </c>
      <c r="Y27" s="6">
        <f t="shared" si="6"/>
        <v>81.03902627297524</v>
      </c>
    </row>
    <row r="28" spans="22:25" ht="12.75">
      <c r="V28">
        <v>2003</v>
      </c>
      <c r="X28" s="7">
        <f t="shared" si="5"/>
        <v>21.703304387389586</v>
      </c>
      <c r="Y28" s="6">
        <f t="shared" si="6"/>
        <v>78.2966956126104</v>
      </c>
    </row>
    <row r="29" spans="22:25" ht="12.75">
      <c r="V29">
        <v>2004</v>
      </c>
      <c r="X29" s="7">
        <f t="shared" si="5"/>
        <v>21.302896639534357</v>
      </c>
      <c r="Y29" s="6">
        <f t="shared" si="6"/>
        <v>78.69710336046565</v>
      </c>
    </row>
    <row r="30" spans="22:25" ht="12.75">
      <c r="V30">
        <v>2005</v>
      </c>
      <c r="X30" s="7">
        <f t="shared" si="5"/>
        <v>23.658548537266626</v>
      </c>
      <c r="Y30" s="6">
        <f t="shared" si="6"/>
        <v>76.34145146273337</v>
      </c>
    </row>
    <row r="31" spans="24:25" ht="12.75">
      <c r="X31" s="7"/>
      <c r="Y31" s="6"/>
    </row>
    <row r="32" ht="12.75">
      <c r="W32" s="4"/>
    </row>
    <row r="33" ht="12.75">
      <c r="W33" s="4"/>
    </row>
  </sheetData>
  <mergeCells count="6">
    <mergeCell ref="B2:Q2"/>
    <mergeCell ref="O3:Q3"/>
    <mergeCell ref="G3:J3"/>
    <mergeCell ref="B3:B4"/>
    <mergeCell ref="C3:F3"/>
    <mergeCell ref="K3:N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e.bosetti</cp:lastModifiedBy>
  <cp:lastPrinted>2014-04-30T13:44:09Z</cp:lastPrinted>
  <dcterms:created xsi:type="dcterms:W3CDTF">2008-01-30T11:40:23Z</dcterms:created>
  <dcterms:modified xsi:type="dcterms:W3CDTF">2014-05-08T04:15:41Z</dcterms:modified>
  <cp:category/>
  <cp:version/>
  <cp:contentType/>
  <cp:contentStatus/>
</cp:coreProperties>
</file>